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ПУ_03.02.2022\ЧУ 2026\ЗВЕДЕНІ протоколи онлайн з призерами\"/>
    </mc:Choice>
  </mc:AlternateContent>
  <bookViews>
    <workbookView xWindow="0" yWindow="0" windowWidth="24000" windowHeight="9615" firstSheet="3" activeTab="4"/>
  </bookViews>
  <sheets>
    <sheet name="Full Fashion" sheetId="19" r:id="rId1"/>
    <sheet name="блонд експерт" sheetId="18" r:id="rId2"/>
    <sheet name="пастижі" sheetId="17" r:id="rId3"/>
    <sheet name="сучасні текстури" sheetId="16" r:id="rId4"/>
    <sheet name="стильний хвіст" sheetId="15" r:id="rId5"/>
    <sheet name="стильне фарбуванн" sheetId="14" r:id="rId6"/>
    <sheet name="світ життя" sheetId="13" r:id="rId7"/>
    <sheet name="креат фарб" sheetId="11" r:id="rId8"/>
    <sheet name="голів хвиля" sheetId="12" r:id="rId9"/>
    <sheet name="етно стиль" sheetId="9" r:id="rId10"/>
    <sheet name="плетін" sheetId="10" r:id="rId11"/>
    <sheet name="вес комерц" sheetId="8" r:id="rId12"/>
    <sheet name="стр на кор" sheetId="6" r:id="rId13"/>
    <sheet name="стр на довг " sheetId="7" r:id="rId14"/>
    <sheet name="ОМС 1" sheetId="5" r:id="rId15"/>
    <sheet name="ОМС-2" sheetId="4" r:id="rId1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2" i="11" l="1"/>
  <c r="J12" i="11" s="1"/>
  <c r="K14" i="11"/>
  <c r="J14" i="11" s="1"/>
  <c r="K15" i="11"/>
  <c r="J15" i="11" s="1"/>
  <c r="K16" i="11"/>
  <c r="J16" i="11" s="1"/>
  <c r="K11" i="11"/>
  <c r="J11" i="11"/>
  <c r="J11" i="13"/>
  <c r="J12" i="13"/>
  <c r="I12" i="13" s="1"/>
  <c r="J13" i="13"/>
  <c r="I13" i="13" s="1"/>
  <c r="J14" i="13"/>
  <c r="I14" i="13" s="1"/>
  <c r="J15" i="13"/>
  <c r="I15" i="13" s="1"/>
  <c r="J17" i="13"/>
  <c r="I17" i="13" s="1"/>
  <c r="J18" i="13"/>
  <c r="I18" i="13" s="1"/>
  <c r="J20" i="13"/>
  <c r="I20" i="13" s="1"/>
  <c r="I11" i="13"/>
  <c r="J10" i="13"/>
  <c r="I10" i="13" s="1"/>
  <c r="J11" i="12"/>
  <c r="I11" i="12" s="1"/>
  <c r="J12" i="12"/>
  <c r="I12" i="12" s="1"/>
  <c r="J13" i="12"/>
  <c r="I13" i="12" s="1"/>
  <c r="J14" i="12"/>
  <c r="I14" i="12" s="1"/>
  <c r="J15" i="12"/>
  <c r="I15" i="12" s="1"/>
  <c r="J16" i="12"/>
  <c r="I16" i="12" s="1"/>
  <c r="J17" i="12"/>
  <c r="I17" i="12" s="1"/>
  <c r="J18" i="12"/>
  <c r="I18" i="12" s="1"/>
  <c r="J20" i="12"/>
  <c r="I20" i="12" s="1"/>
  <c r="J21" i="12"/>
  <c r="I21" i="12" s="1"/>
  <c r="J23" i="12"/>
  <c r="I23" i="12" s="1"/>
  <c r="J10" i="12"/>
  <c r="I10" i="12" s="1"/>
  <c r="K15" i="15"/>
  <c r="M15" i="15" s="1"/>
  <c r="K11" i="15"/>
  <c r="J11" i="15" s="1"/>
  <c r="K12" i="15"/>
  <c r="J12" i="15" s="1"/>
  <c r="K13" i="15"/>
  <c r="J13" i="15" s="1"/>
  <c r="K16" i="15"/>
  <c r="J16" i="15" s="1"/>
  <c r="K17" i="15"/>
  <c r="J17" i="15" s="1"/>
  <c r="K18" i="15"/>
  <c r="J18" i="15" s="1"/>
  <c r="K19" i="15"/>
  <c r="J19" i="15" s="1"/>
  <c r="K20" i="15"/>
  <c r="J20" i="15" s="1"/>
  <c r="K21" i="15"/>
  <c r="J21" i="15" s="1"/>
  <c r="K23" i="15"/>
  <c r="J23" i="15" s="1"/>
  <c r="K25" i="15"/>
  <c r="J25" i="15" s="1"/>
  <c r="K26" i="15"/>
  <c r="J26" i="15" s="1"/>
  <c r="K27" i="15"/>
  <c r="J27" i="15" s="1"/>
  <c r="K29" i="15"/>
  <c r="J29" i="15" s="1"/>
  <c r="K30" i="15"/>
  <c r="J30" i="15" s="1"/>
  <c r="K31" i="15"/>
  <c r="J31" i="15" s="1"/>
  <c r="K10" i="15"/>
  <c r="J10" i="15" s="1"/>
  <c r="L23" i="14"/>
  <c r="K24" i="16"/>
  <c r="J24" i="16" s="1"/>
  <c r="L20" i="17"/>
  <c r="N20" i="17" s="1"/>
  <c r="J13" i="18"/>
  <c r="I13" i="18" s="1"/>
  <c r="L11" i="9"/>
  <c r="J16" i="10"/>
  <c r="J18" i="10"/>
  <c r="K12" i="10"/>
  <c r="J12" i="10" s="1"/>
  <c r="K13" i="10"/>
  <c r="J13" i="10" s="1"/>
  <c r="K15" i="10"/>
  <c r="J15" i="10" s="1"/>
  <c r="K16" i="10"/>
  <c r="K17" i="10"/>
  <c r="J17" i="10" s="1"/>
  <c r="K18" i="10"/>
  <c r="K19" i="10"/>
  <c r="J19" i="10" s="1"/>
  <c r="K11" i="10"/>
  <c r="J11" i="10" s="1"/>
  <c r="J12" i="6"/>
  <c r="I12" i="6" s="1"/>
  <c r="J13" i="6"/>
  <c r="I13" i="6" s="1"/>
  <c r="J14" i="6"/>
  <c r="I14" i="6" s="1"/>
  <c r="J15" i="6"/>
  <c r="I15" i="6" s="1"/>
  <c r="J17" i="6"/>
  <c r="I17" i="6" s="1"/>
  <c r="J18" i="6"/>
  <c r="I18" i="6" s="1"/>
  <c r="J11" i="6"/>
  <c r="K11" i="4"/>
  <c r="J11" i="4" s="1"/>
  <c r="K13" i="4"/>
  <c r="J13" i="4" s="1"/>
  <c r="K14" i="4"/>
  <c r="J14" i="4" s="1"/>
  <c r="K12" i="16"/>
  <c r="J12" i="16" s="1"/>
  <c r="K13" i="16"/>
  <c r="J13" i="16" s="1"/>
  <c r="K14" i="16"/>
  <c r="J14" i="16" s="1"/>
  <c r="K15" i="16"/>
  <c r="J15" i="16" s="1"/>
  <c r="K16" i="16"/>
  <c r="J16" i="16" s="1"/>
  <c r="K17" i="16"/>
  <c r="J17" i="16" s="1"/>
  <c r="K19" i="16"/>
  <c r="J19" i="16" s="1"/>
  <c r="K20" i="16"/>
  <c r="J20" i="16" s="1"/>
  <c r="K22" i="16"/>
  <c r="J22" i="16" s="1"/>
  <c r="K11" i="16"/>
  <c r="J11" i="16" s="1"/>
  <c r="J12" i="18"/>
  <c r="I12" i="18" s="1"/>
  <c r="J15" i="18"/>
  <c r="I15" i="18" s="1"/>
  <c r="J16" i="18"/>
  <c r="I16" i="18" s="1"/>
  <c r="J18" i="18"/>
  <c r="I18" i="18" s="1"/>
  <c r="J11" i="18"/>
  <c r="I11" i="18" s="1"/>
  <c r="I12" i="19"/>
  <c r="H12" i="19" s="1"/>
  <c r="I11" i="19"/>
  <c r="H11" i="19" s="1"/>
  <c r="L18" i="17"/>
  <c r="N18" i="17" s="1"/>
  <c r="M13" i="4" l="1"/>
  <c r="J15" i="15"/>
  <c r="M14" i="4"/>
  <c r="M11" i="4"/>
  <c r="K20" i="17"/>
  <c r="K18" i="17"/>
  <c r="K12" i="19"/>
  <c r="K11" i="19"/>
  <c r="L18" i="18"/>
  <c r="L16" i="18"/>
  <c r="L15" i="18"/>
  <c r="L13" i="18"/>
  <c r="L12" i="18"/>
  <c r="L11" i="18"/>
  <c r="L19" i="17"/>
  <c r="N19" i="17" s="1"/>
  <c r="L17" i="17"/>
  <c r="N17" i="17" s="1"/>
  <c r="L16" i="17"/>
  <c r="N16" i="17" s="1"/>
  <c r="L14" i="17"/>
  <c r="N14" i="17" s="1"/>
  <c r="L13" i="17"/>
  <c r="N13" i="17" s="1"/>
  <c r="L12" i="17"/>
  <c r="N12" i="17" s="1"/>
  <c r="L11" i="17"/>
  <c r="N11" i="17" s="1"/>
  <c r="M24" i="16"/>
  <c r="M22" i="16"/>
  <c r="M20" i="16"/>
  <c r="M19" i="16"/>
  <c r="M17" i="16"/>
  <c r="M16" i="16"/>
  <c r="M15" i="16"/>
  <c r="M14" i="16"/>
  <c r="M13" i="16"/>
  <c r="M12" i="16"/>
  <c r="M11" i="16"/>
  <c r="M31" i="15"/>
  <c r="M30" i="15"/>
  <c r="M29" i="15"/>
  <c r="M27" i="15"/>
  <c r="M26" i="15"/>
  <c r="M25" i="15"/>
  <c r="M23" i="15"/>
  <c r="M21" i="15"/>
  <c r="M20" i="15"/>
  <c r="M19" i="15"/>
  <c r="M18" i="15"/>
  <c r="M17" i="15"/>
  <c r="M16" i="15"/>
  <c r="M13" i="15"/>
  <c r="M12" i="15"/>
  <c r="M11" i="15"/>
  <c r="M10" i="15"/>
  <c r="K12" i="17" l="1"/>
  <c r="K14" i="17"/>
  <c r="K17" i="17"/>
  <c r="K11" i="17"/>
  <c r="K13" i="17"/>
  <c r="K16" i="17"/>
  <c r="K19" i="17"/>
  <c r="N23" i="14"/>
  <c r="L22" i="14"/>
  <c r="N22" i="14" s="1"/>
  <c r="L20" i="14"/>
  <c r="N20" i="14" s="1"/>
  <c r="L19" i="14"/>
  <c r="N19" i="14" s="1"/>
  <c r="L17" i="14"/>
  <c r="N17" i="14" s="1"/>
  <c r="L16" i="14"/>
  <c r="N16" i="14" s="1"/>
  <c r="L14" i="14"/>
  <c r="N14" i="14" s="1"/>
  <c r="L13" i="14"/>
  <c r="N13" i="14" s="1"/>
  <c r="L12" i="14"/>
  <c r="N12" i="14" s="1"/>
  <c r="L11" i="14"/>
  <c r="N11" i="14" s="1"/>
  <c r="L20" i="13"/>
  <c r="L18" i="13"/>
  <c r="L17" i="13"/>
  <c r="L15" i="13"/>
  <c r="L14" i="13"/>
  <c r="L13" i="13"/>
  <c r="L12" i="13"/>
  <c r="L11" i="13"/>
  <c r="L10" i="13"/>
  <c r="L23" i="12"/>
  <c r="L21" i="12"/>
  <c r="L20" i="12"/>
  <c r="L18" i="12"/>
  <c r="L17" i="12"/>
  <c r="L16" i="12"/>
  <c r="L15" i="12"/>
  <c r="L14" i="12"/>
  <c r="L13" i="12"/>
  <c r="L12" i="12"/>
  <c r="L11" i="12"/>
  <c r="L10" i="12"/>
  <c r="M16" i="11"/>
  <c r="M15" i="11"/>
  <c r="M14" i="11"/>
  <c r="M12" i="11"/>
  <c r="M11" i="11"/>
  <c r="M19" i="10"/>
  <c r="M18" i="10"/>
  <c r="M17" i="10"/>
  <c r="M16" i="10"/>
  <c r="M15" i="10"/>
  <c r="M13" i="10"/>
  <c r="M12" i="10"/>
  <c r="M11" i="10"/>
  <c r="L23" i="9"/>
  <c r="N23" i="9" s="1"/>
  <c r="L22" i="9"/>
  <c r="N22" i="9" s="1"/>
  <c r="L21" i="9"/>
  <c r="N21" i="9" s="1"/>
  <c r="L20" i="9"/>
  <c r="N20" i="9" s="1"/>
  <c r="L19" i="9"/>
  <c r="N19" i="9" s="1"/>
  <c r="L17" i="9"/>
  <c r="N17" i="9" s="1"/>
  <c r="K17" i="9"/>
  <c r="L15" i="9"/>
  <c r="N15" i="9" s="1"/>
  <c r="L14" i="9"/>
  <c r="N14" i="9" s="1"/>
  <c r="L13" i="9"/>
  <c r="N13" i="9" s="1"/>
  <c r="L12" i="9"/>
  <c r="N12" i="9" s="1"/>
  <c r="N11" i="9"/>
  <c r="L19" i="8"/>
  <c r="N19" i="8" s="1"/>
  <c r="L17" i="8"/>
  <c r="N17" i="8" s="1"/>
  <c r="L15" i="8"/>
  <c r="N15" i="8" s="1"/>
  <c r="L14" i="8"/>
  <c r="N14" i="8" s="1"/>
  <c r="L13" i="8"/>
  <c r="N13" i="8" s="1"/>
  <c r="L12" i="8"/>
  <c r="N12" i="8" s="1"/>
  <c r="L11" i="8"/>
  <c r="N11" i="8" s="1"/>
  <c r="K14" i="9" l="1"/>
  <c r="K22" i="9"/>
  <c r="K12" i="9"/>
  <c r="K20" i="9"/>
  <c r="K12" i="14"/>
  <c r="K14" i="14"/>
  <c r="K17" i="14"/>
  <c r="K20" i="14"/>
  <c r="K23" i="14"/>
  <c r="K11" i="14"/>
  <c r="K13" i="14"/>
  <c r="K16" i="14"/>
  <c r="K19" i="14"/>
  <c r="K22" i="14"/>
  <c r="K11" i="9"/>
  <c r="K13" i="9"/>
  <c r="K15" i="9"/>
  <c r="K19" i="9"/>
  <c r="K21" i="9"/>
  <c r="K23" i="9"/>
  <c r="K12" i="8"/>
  <c r="K14" i="8"/>
  <c r="K17" i="8"/>
  <c r="K11" i="8"/>
  <c r="K13" i="8"/>
  <c r="K15" i="8"/>
  <c r="K19" i="8"/>
  <c r="L21" i="7"/>
  <c r="N21" i="7" s="1"/>
  <c r="L20" i="7"/>
  <c r="N20" i="7" s="1"/>
  <c r="L18" i="7"/>
  <c r="N18" i="7" s="1"/>
  <c r="L17" i="7"/>
  <c r="N17" i="7" s="1"/>
  <c r="L15" i="7"/>
  <c r="N15" i="7" s="1"/>
  <c r="L13" i="7"/>
  <c r="N13" i="7" s="1"/>
  <c r="K13" i="7"/>
  <c r="L12" i="7"/>
  <c r="N12" i="7" s="1"/>
  <c r="L11" i="7"/>
  <c r="N11" i="7" s="1"/>
  <c r="K11" i="7"/>
  <c r="L13" i="6"/>
  <c r="L15" i="6"/>
  <c r="I11" i="6"/>
  <c r="L18" i="6"/>
  <c r="L17" i="6"/>
  <c r="L14" i="6"/>
  <c r="L12" i="6"/>
  <c r="L11" i="6"/>
  <c r="K15" i="4"/>
  <c r="M15" i="4" s="1"/>
  <c r="L13" i="5"/>
  <c r="K13" i="5" s="1"/>
  <c r="L14" i="5"/>
  <c r="K14" i="5" s="1"/>
  <c r="L15" i="5"/>
  <c r="N15" i="5" s="1"/>
  <c r="L11" i="5"/>
  <c r="K11" i="5"/>
  <c r="N14" i="5"/>
  <c r="N13" i="5"/>
  <c r="N11" i="5"/>
  <c r="K20" i="7" l="1"/>
  <c r="K17" i="7"/>
  <c r="J15" i="4"/>
  <c r="K12" i="7"/>
  <c r="K15" i="7"/>
  <c r="K18" i="7"/>
  <c r="K21" i="7"/>
  <c r="K15" i="5"/>
</calcChain>
</file>

<file path=xl/comments1.xml><?xml version="1.0" encoding="utf-8"?>
<comments xmlns="http://schemas.openxmlformats.org/spreadsheetml/2006/main">
  <authors>
    <author>User</author>
  </authors>
  <commentList>
    <comment ref="D11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довжина не відповідає</t>
        </r>
      </text>
    </comment>
    <comment ref="D12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кольори не відповідають правилам</t>
        </r>
      </text>
    </comment>
    <comment ref="D19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кольори не відповідать</t>
        </r>
      </text>
    </comment>
    <comment ref="D23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два кольри тільки
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G11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креплення зачіски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F20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розмиті фото зачіски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G15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плетіння не має 50%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порушення правил</t>
        </r>
      </text>
    </comment>
    <comment ref="F17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не відповідає номінації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D15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не відповідає номінації</t>
        </r>
      </text>
    </comment>
    <comment ref="E15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не відповідає номінації</t>
        </r>
      </text>
    </comment>
    <comment ref="F15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не відповідає номінації</t>
        </r>
      </text>
    </comment>
    <comment ref="G15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не відповідає номінації
є</t>
        </r>
      </text>
    </comment>
    <comment ref="H15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не відповідає темі</t>
        </r>
      </text>
    </comment>
  </commentList>
</comments>
</file>

<file path=xl/comments6.xml><?xml version="1.0" encoding="utf-8"?>
<comments xmlns="http://schemas.openxmlformats.org/spreadsheetml/2006/main">
  <authors>
    <author>User</author>
  </authors>
  <commentList>
    <comment ref="E15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не відповідає номінаці</t>
        </r>
      </text>
    </comment>
    <comment ref="G15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не відповідає</t>
        </r>
      </text>
    </comment>
    <comment ref="I15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одяг не відповідає номінації</t>
        </r>
      </text>
    </comment>
  </commentList>
</comments>
</file>

<file path=xl/sharedStrings.xml><?xml version="1.0" encoding="utf-8"?>
<sst xmlns="http://schemas.openxmlformats.org/spreadsheetml/2006/main" count="497" uniqueCount="147">
  <si>
    <t>СУДДІ</t>
  </si>
  <si>
    <t>НОМЕР УЧАСНИКА</t>
  </si>
  <si>
    <t>ПІБ</t>
  </si>
  <si>
    <t>СЕРЕДНІЙ БАЛ</t>
  </si>
  <si>
    <t>ЗАГ. БАЛ</t>
  </si>
  <si>
    <t>ШТРАФ</t>
  </si>
  <si>
    <t>ФІНАЛЬНИЙ БАЛ</t>
  </si>
  <si>
    <t>МІСЦЕ</t>
  </si>
  <si>
    <t>студенти</t>
  </si>
  <si>
    <t>Стажер 1</t>
  </si>
  <si>
    <t>При розбіжності балів судді на 3 або вище від середнього значення, суддя отримає жовту або червону картку</t>
  </si>
  <si>
    <r>
      <t>Розбіжність балів на 3 або більше від середнього балу</t>
    </r>
    <r>
      <rPr>
        <b/>
        <sz val="11"/>
        <rFont val="Calibri"/>
        <family val="2"/>
        <charset val="204"/>
        <scheme val="minor"/>
      </rPr>
      <t xml:space="preserve"> у меншу сторону</t>
    </r>
  </si>
  <si>
    <r>
      <t xml:space="preserve">Розбіжність балів на 3 або більше від середнього балу </t>
    </r>
    <r>
      <rPr>
        <b/>
        <sz val="11"/>
        <rFont val="Calibri"/>
        <family val="2"/>
        <charset val="204"/>
        <scheme val="minor"/>
      </rPr>
      <t>у більшу сторону</t>
    </r>
  </si>
  <si>
    <t>Номінація: весільна зачіска ОМС 2-й вид</t>
  </si>
  <si>
    <t>Цюра</t>
  </si>
  <si>
    <t>Долгая</t>
  </si>
  <si>
    <t>Тетерко</t>
  </si>
  <si>
    <t>Вавіло</t>
  </si>
  <si>
    <t>майстри</t>
  </si>
  <si>
    <t>профі</t>
  </si>
  <si>
    <t>Булавінова</t>
  </si>
  <si>
    <t>Остапюк</t>
  </si>
  <si>
    <t>Матвійчук</t>
  </si>
  <si>
    <t>Номінація: весільна зачіска ОМС 1-й вид</t>
  </si>
  <si>
    <t>Номінація: Комерційна салонна стрижка на короткому волоссі</t>
  </si>
  <si>
    <t>Дубровська</t>
  </si>
  <si>
    <t>Матирний</t>
  </si>
  <si>
    <t>Філіп</t>
  </si>
  <si>
    <t>Баланюк</t>
  </si>
  <si>
    <t>Гончаров</t>
  </si>
  <si>
    <t>Резніченко</t>
  </si>
  <si>
    <t>юніори</t>
  </si>
  <si>
    <t>Номінація: Комерційна салонна стрижка на довгому волоссі</t>
  </si>
  <si>
    <t>Номінація: Весільна комерційна зачіска</t>
  </si>
  <si>
    <t>Нестерова</t>
  </si>
  <si>
    <t>Гондз</t>
  </si>
  <si>
    <t>Номінація: Зачіска для Hair Show Україниський Етно-стиль</t>
  </si>
  <si>
    <t>Резниченко</t>
  </si>
  <si>
    <t>без розподілу</t>
  </si>
  <si>
    <t>Номінація: Зачіска з елементами плетіння</t>
  </si>
  <si>
    <t>Номінація: Креативне фарбування</t>
  </si>
  <si>
    <t>Номінація: Голівудська хвиля</t>
  </si>
  <si>
    <t>Номінація: Світське життя</t>
  </si>
  <si>
    <t>Номінація: Стильне форбування</t>
  </si>
  <si>
    <t>Номінація: Стильний хвіст</t>
  </si>
  <si>
    <t>Номінація: Сучасні текстури</t>
  </si>
  <si>
    <t>Номінація: фарбування Expert Blond</t>
  </si>
  <si>
    <t>Номінація: Жіночій Full Fashion</t>
  </si>
  <si>
    <t xml:space="preserve">      Резниченко</t>
  </si>
  <si>
    <t>Бал судді №7 замінено з 26 на 29(середній бал), згідно правил системи оцінювання СПУ</t>
  </si>
  <si>
    <t>Бал судді №5 замінено з 25 на 28(середній бал), згідно правил системи оцінювання СПУ</t>
  </si>
  <si>
    <t>Не відповідає номінації</t>
  </si>
  <si>
    <t>робота має виконуватись на прямому волоссі, згідно правил даної номінації</t>
  </si>
  <si>
    <t>При рівній кількості балів - вирішальним є голос головної судді</t>
  </si>
  <si>
    <t>Головна суддя: Матвійчук</t>
  </si>
  <si>
    <t>Головна суддя: Цюра</t>
  </si>
  <si>
    <t>аксакова людмила</t>
  </si>
  <si>
    <t>шашлова марія</t>
  </si>
  <si>
    <t>березуцька анна</t>
  </si>
  <si>
    <t>коцюбайло ольга</t>
  </si>
  <si>
    <t>липка тетяна</t>
  </si>
  <si>
    <t>щербина марина</t>
  </si>
  <si>
    <t>юзефик соломія</t>
  </si>
  <si>
    <t>Номінація: Фантазійна зачіска з елементами пастижерних виробів</t>
  </si>
  <si>
    <t>броннікова ія</t>
  </si>
  <si>
    <t>довбуш вероніка</t>
  </si>
  <si>
    <t>довгополюк ангеліна</t>
  </si>
  <si>
    <t>кузьміна олександра</t>
  </si>
  <si>
    <t>брачевська ірина</t>
  </si>
  <si>
    <t>гарасим христина</t>
  </si>
  <si>
    <t>ільницька марія</t>
  </si>
  <si>
    <t>кардаш оксана</t>
  </si>
  <si>
    <t>стахурська юлія</t>
  </si>
  <si>
    <t>врубель марія</t>
  </si>
  <si>
    <t>козак ірина</t>
  </si>
  <si>
    <t>лутців-ребеншпіц юрій</t>
  </si>
  <si>
    <t>печеніна каміла</t>
  </si>
  <si>
    <t>соколик єлизавета</t>
  </si>
  <si>
    <t>філіна наталія</t>
  </si>
  <si>
    <t>допіра анстасія</t>
  </si>
  <si>
    <t>юфим анна</t>
  </si>
  <si>
    <t>малашенко тетяна</t>
  </si>
  <si>
    <t>бабій дар’я</t>
  </si>
  <si>
    <t>боброва дар’я</t>
  </si>
  <si>
    <t>василенкова світлана</t>
  </si>
  <si>
    <t>вегера яна</t>
  </si>
  <si>
    <t>гацько ангеліна</t>
  </si>
  <si>
    <t>карнакова кароліна</t>
  </si>
  <si>
    <t>козак каріна</t>
  </si>
  <si>
    <t>кубська анна</t>
  </si>
  <si>
    <t>пилипчук вікторія</t>
  </si>
  <si>
    <t>скотницька олександра</t>
  </si>
  <si>
    <t>стасюк софія</t>
  </si>
  <si>
    <t>черниш юлія</t>
  </si>
  <si>
    <t>лисенко валерія</t>
  </si>
  <si>
    <t>онищенко наталія</t>
  </si>
  <si>
    <t>поліщук оксана</t>
  </si>
  <si>
    <t>розман світлана</t>
  </si>
  <si>
    <t>бірюкова юлія</t>
  </si>
  <si>
    <t>мамикіна крістіна</t>
  </si>
  <si>
    <t>михайленко олена</t>
  </si>
  <si>
    <t>салацька анастасія</t>
  </si>
  <si>
    <t>школьний андрій</t>
  </si>
  <si>
    <t>маляр руф</t>
  </si>
  <si>
    <t>кармаліта наталка</t>
  </si>
  <si>
    <t>шевчук лариса</t>
  </si>
  <si>
    <t>дика христина</t>
  </si>
  <si>
    <t>коновальчук софія</t>
  </si>
  <si>
    <t>кузьменко дар’я</t>
  </si>
  <si>
    <t>лопатіна наталія</t>
  </si>
  <si>
    <t>пузій наталія</t>
  </si>
  <si>
    <t>допіра анастасія</t>
  </si>
  <si>
    <t>ревта наталія</t>
  </si>
  <si>
    <t>марчишак галина</t>
  </si>
  <si>
    <t>виноградова олександра</t>
  </si>
  <si>
    <t>третяк аліна</t>
  </si>
  <si>
    <t>шакшуй христина</t>
  </si>
  <si>
    <t>грищенко карина</t>
  </si>
  <si>
    <t>коваль христина</t>
  </si>
  <si>
    <t>мельник дар’я</t>
  </si>
  <si>
    <t>мигалюк юлія</t>
  </si>
  <si>
    <t>овчарук анастасія</t>
  </si>
  <si>
    <t>Сінгха Рой ліана</t>
  </si>
  <si>
    <t>совенко євгенія</t>
  </si>
  <si>
    <t>хохлова дар’я</t>
  </si>
  <si>
    <t>гжибовська єлизавета</t>
  </si>
  <si>
    <t>котляр марія</t>
  </si>
  <si>
    <t>онищенко анаталія</t>
  </si>
  <si>
    <t>бутрин карина</t>
  </si>
  <si>
    <t>козак олена</t>
  </si>
  <si>
    <t>пічкур тетяна</t>
  </si>
  <si>
    <t>чайковська зоряна</t>
  </si>
  <si>
    <t>гніденко олександра</t>
  </si>
  <si>
    <t>андрусенко ганна</t>
  </si>
  <si>
    <t>волянюк ольга</t>
  </si>
  <si>
    <t>кучеренко анна</t>
  </si>
  <si>
    <t>блінова вероніка</t>
  </si>
  <si>
    <t>андрусенко анна</t>
  </si>
  <si>
    <t>бакуменко міла</t>
  </si>
  <si>
    <t>бобкова ангеліна</t>
  </si>
  <si>
    <t>герасимов дмитро</t>
  </si>
  <si>
    <t>мельник юлія</t>
  </si>
  <si>
    <t>галяс наталія</t>
  </si>
  <si>
    <t>анфілова марія</t>
  </si>
  <si>
    <t>мошкова маргарита</t>
  </si>
  <si>
    <t>волох людмила</t>
  </si>
  <si>
    <t>козина оксана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</si>
</sst>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0" fillId="2" borderId="0" xfId="0" applyFill="1"/>
    <xf numFmtId="0" fontId="3" fillId="0" borderId="5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3" borderId="5" xfId="0" applyFill="1" applyBorder="1"/>
    <xf numFmtId="0" fontId="2" fillId="3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4" borderId="6" xfId="0" applyFill="1" applyBorder="1"/>
    <xf numFmtId="0" fontId="0" fillId="5" borderId="6" xfId="0" applyFill="1" applyBorder="1"/>
    <xf numFmtId="0" fontId="4" fillId="0" borderId="0" xfId="0" applyFont="1"/>
    <xf numFmtId="0" fontId="0" fillId="0" borderId="0" xfId="0" applyAlignment="1">
      <alignment vertical="center"/>
    </xf>
    <xf numFmtId="0" fontId="3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3" fillId="4" borderId="5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8" fillId="0" borderId="5" xfId="0" applyFont="1" applyBorder="1"/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2" borderId="5" xfId="0" applyFill="1" applyBorder="1"/>
    <xf numFmtId="0" fontId="0" fillId="0" borderId="0" xfId="0"/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248"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</dxfs>
  <tableStyles count="0" defaultTableStyle="TableStyleMedium2" defaultPivotStyle="PivotStyleLight16"/>
  <colors>
    <mruColors>
      <color rgb="FFFFD966"/>
      <color rgb="FFFFFF00"/>
      <color rgb="FFFFAF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16"/>
  <sheetViews>
    <sheetView workbookViewId="0">
      <selection activeCell="D21" sqref="D21"/>
    </sheetView>
  </sheetViews>
  <sheetFormatPr defaultRowHeight="15" x14ac:dyDescent="0.25"/>
  <cols>
    <col min="3" max="3" width="30.28515625" customWidth="1"/>
  </cols>
  <sheetData>
    <row r="1" spans="1:12" x14ac:dyDescent="0.25">
      <c r="A1" s="1" t="s">
        <v>47</v>
      </c>
      <c r="B1" s="2"/>
      <c r="C1" s="2"/>
      <c r="D1" s="2"/>
      <c r="E1" s="2"/>
      <c r="F1" s="2"/>
      <c r="G1" s="2"/>
    </row>
    <row r="2" spans="1:12" x14ac:dyDescent="0.25">
      <c r="A2" s="2"/>
      <c r="B2" s="2"/>
      <c r="C2" s="2"/>
      <c r="D2" s="2"/>
      <c r="E2" s="2"/>
      <c r="F2" s="2"/>
      <c r="G2" s="2"/>
    </row>
    <row r="3" spans="1:12" x14ac:dyDescent="0.25">
      <c r="A3" s="3" t="s">
        <v>0</v>
      </c>
      <c r="B3" s="14">
        <v>1</v>
      </c>
      <c r="C3" s="23" t="s">
        <v>22</v>
      </c>
      <c r="D3" s="23"/>
      <c r="E3" s="14"/>
      <c r="F3" s="24"/>
      <c r="G3" s="24"/>
    </row>
    <row r="4" spans="1:12" x14ac:dyDescent="0.25">
      <c r="A4" s="3"/>
      <c r="B4" s="14">
        <v>2</v>
      </c>
      <c r="C4" s="23" t="s">
        <v>26</v>
      </c>
      <c r="D4" s="23"/>
      <c r="E4" s="14"/>
      <c r="F4" s="24"/>
      <c r="G4" s="24"/>
    </row>
    <row r="5" spans="1:12" x14ac:dyDescent="0.25">
      <c r="A5" s="3"/>
      <c r="B5" s="14">
        <v>3</v>
      </c>
      <c r="C5" s="25" t="s">
        <v>29</v>
      </c>
      <c r="D5" s="25"/>
      <c r="E5" s="14"/>
      <c r="F5" s="24"/>
      <c r="G5" s="24"/>
    </row>
    <row r="6" spans="1:12" x14ac:dyDescent="0.25">
      <c r="A6" s="3"/>
      <c r="B6" s="14">
        <v>4</v>
      </c>
      <c r="C6" s="14" t="s">
        <v>27</v>
      </c>
      <c r="D6" s="14"/>
      <c r="E6" s="14"/>
      <c r="F6" s="14"/>
      <c r="G6" s="14"/>
    </row>
    <row r="7" spans="1:12" x14ac:dyDescent="0.25">
      <c r="A7" s="3" t="s">
        <v>55</v>
      </c>
      <c r="B7" s="14"/>
      <c r="C7" s="14"/>
      <c r="D7" s="14"/>
      <c r="E7" s="14"/>
      <c r="F7" s="14"/>
      <c r="G7" s="14"/>
    </row>
    <row r="8" spans="1:12" x14ac:dyDescent="0.25">
      <c r="A8" s="26"/>
      <c r="B8" s="26" t="s">
        <v>1</v>
      </c>
      <c r="C8" s="26" t="s">
        <v>2</v>
      </c>
      <c r="D8" s="30" t="s">
        <v>0</v>
      </c>
      <c r="E8" s="31"/>
      <c r="F8" s="31"/>
      <c r="G8" s="31"/>
      <c r="H8" s="26" t="s">
        <v>3</v>
      </c>
      <c r="I8" s="26" t="s">
        <v>4</v>
      </c>
      <c r="J8" s="26" t="s">
        <v>5</v>
      </c>
      <c r="K8" s="26" t="s">
        <v>6</v>
      </c>
      <c r="L8" s="28" t="s">
        <v>7</v>
      </c>
    </row>
    <row r="9" spans="1:12" x14ac:dyDescent="0.25">
      <c r="A9" s="27"/>
      <c r="B9" s="27"/>
      <c r="C9" s="27"/>
      <c r="D9" s="4">
        <v>1</v>
      </c>
      <c r="E9" s="4">
        <v>2</v>
      </c>
      <c r="F9" s="4">
        <v>3</v>
      </c>
      <c r="G9" s="4">
        <v>4</v>
      </c>
      <c r="H9" s="27"/>
      <c r="I9" s="27"/>
      <c r="J9" s="27"/>
      <c r="K9" s="27"/>
      <c r="L9" s="29"/>
    </row>
    <row r="10" spans="1:12" x14ac:dyDescent="0.25">
      <c r="A10" s="10" t="s">
        <v>38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 x14ac:dyDescent="0.25">
      <c r="A11" s="6"/>
      <c r="B11" s="6">
        <v>1</v>
      </c>
      <c r="C11" s="19" t="s">
        <v>56</v>
      </c>
      <c r="D11" s="6">
        <v>28</v>
      </c>
      <c r="E11" s="6">
        <v>28</v>
      </c>
      <c r="F11" s="6">
        <v>29</v>
      </c>
      <c r="G11" s="6">
        <v>29</v>
      </c>
      <c r="H11" s="7">
        <f>ROUND(I11/4,1)</f>
        <v>28.5</v>
      </c>
      <c r="I11" s="7">
        <f>D11+E11+F11+G11</f>
        <v>114</v>
      </c>
      <c r="J11" s="8"/>
      <c r="K11" s="7">
        <f t="shared" ref="K11:K12" si="0">I11-J11</f>
        <v>114</v>
      </c>
      <c r="L11" s="9">
        <v>2</v>
      </c>
    </row>
    <row r="12" spans="1:12" x14ac:dyDescent="0.25">
      <c r="A12" s="6"/>
      <c r="B12" s="6">
        <v>2</v>
      </c>
      <c r="C12" s="19" t="s">
        <v>57</v>
      </c>
      <c r="D12" s="6">
        <v>27</v>
      </c>
      <c r="E12" s="6">
        <v>29</v>
      </c>
      <c r="F12" s="6">
        <v>28</v>
      </c>
      <c r="G12" s="6">
        <v>28</v>
      </c>
      <c r="H12" s="7">
        <f t="shared" ref="H12" si="1">ROUND(I12/4,1)</f>
        <v>28</v>
      </c>
      <c r="I12" s="7">
        <f t="shared" ref="I12" si="2">D12+E12+F12+G12</f>
        <v>112</v>
      </c>
      <c r="J12" s="8"/>
      <c r="K12" s="7">
        <f t="shared" si="0"/>
        <v>112</v>
      </c>
      <c r="L12" s="9">
        <v>3</v>
      </c>
    </row>
    <row r="13" spans="1:12" ht="15.75" thickBot="1" x14ac:dyDescent="0.3">
      <c r="I13" s="15"/>
    </row>
    <row r="14" spans="1:12" ht="15.75" thickBot="1" x14ac:dyDescent="0.3">
      <c r="A14" s="11"/>
      <c r="C14" s="13" t="s">
        <v>11</v>
      </c>
    </row>
    <row r="15" spans="1:12" ht="15.75" thickBot="1" x14ac:dyDescent="0.3">
      <c r="A15" s="12"/>
      <c r="C15" s="13" t="s">
        <v>12</v>
      </c>
    </row>
    <row r="16" spans="1:12" x14ac:dyDescent="0.25">
      <c r="C16" t="s">
        <v>10</v>
      </c>
    </row>
  </sheetData>
  <mergeCells count="15">
    <mergeCell ref="J8:J9"/>
    <mergeCell ref="K8:K9"/>
    <mergeCell ref="L8:L9"/>
    <mergeCell ref="A8:A9"/>
    <mergeCell ref="B8:B9"/>
    <mergeCell ref="C8:C9"/>
    <mergeCell ref="D8:G8"/>
    <mergeCell ref="H8:H9"/>
    <mergeCell ref="I8:I9"/>
    <mergeCell ref="C3:D3"/>
    <mergeCell ref="F3:G3"/>
    <mergeCell ref="C4:D4"/>
    <mergeCell ref="F4:G4"/>
    <mergeCell ref="C5:D5"/>
    <mergeCell ref="F5:G5"/>
  </mergeCells>
  <conditionalFormatting sqref="D11:G11">
    <cfRule type="cellIs" dxfId="247" priority="63" operator="greaterThanOrEqual">
      <formula>$H$11+3</formula>
    </cfRule>
    <cfRule type="cellIs" dxfId="246" priority="64" operator="lessThanOrEqual">
      <formula>$H$11-3</formula>
    </cfRule>
  </conditionalFormatting>
  <conditionalFormatting sqref="D12:G12">
    <cfRule type="cellIs" dxfId="245" priority="61" operator="greaterThanOrEqual">
      <formula>$H$12+3</formula>
    </cfRule>
    <cfRule type="cellIs" dxfId="244" priority="62" operator="lessThanOrEqual">
      <formula>$H$12-3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22"/>
  <sheetViews>
    <sheetView workbookViewId="0">
      <selection activeCell="C12" sqref="C12"/>
    </sheetView>
  </sheetViews>
  <sheetFormatPr defaultRowHeight="15" x14ac:dyDescent="0.25"/>
  <cols>
    <col min="3" max="3" width="29.42578125" customWidth="1"/>
  </cols>
  <sheetData>
    <row r="1" spans="1:13" x14ac:dyDescent="0.25">
      <c r="A1" s="1" t="s">
        <v>46</v>
      </c>
      <c r="B1" s="2"/>
      <c r="C1" s="2"/>
      <c r="D1" s="2"/>
      <c r="E1" s="2"/>
      <c r="F1" s="2"/>
      <c r="G1" s="2"/>
      <c r="H1" s="2"/>
    </row>
    <row r="2" spans="1:13" x14ac:dyDescent="0.25">
      <c r="A2" s="2"/>
      <c r="B2" s="2"/>
      <c r="C2" s="2"/>
      <c r="D2" s="2"/>
      <c r="E2" s="2"/>
      <c r="F2" s="2"/>
      <c r="G2" s="2"/>
      <c r="H2" s="2"/>
    </row>
    <row r="3" spans="1:13" x14ac:dyDescent="0.25">
      <c r="A3" s="3" t="s">
        <v>0</v>
      </c>
      <c r="B3" s="14">
        <v>1</v>
      </c>
      <c r="C3" s="23" t="s">
        <v>14</v>
      </c>
      <c r="D3" s="23"/>
      <c r="E3" s="14"/>
      <c r="F3" s="14">
        <v>4</v>
      </c>
      <c r="G3" s="14" t="s">
        <v>25</v>
      </c>
      <c r="H3" s="14"/>
    </row>
    <row r="4" spans="1:13" x14ac:dyDescent="0.25">
      <c r="A4" s="3"/>
      <c r="B4" s="14">
        <v>2</v>
      </c>
      <c r="C4" s="23" t="s">
        <v>26</v>
      </c>
      <c r="D4" s="23"/>
      <c r="E4" s="14"/>
      <c r="F4" s="14">
        <v>5</v>
      </c>
      <c r="G4" s="14" t="s">
        <v>29</v>
      </c>
      <c r="H4" s="14"/>
    </row>
    <row r="5" spans="1:13" x14ac:dyDescent="0.25">
      <c r="A5" s="3"/>
      <c r="B5" s="14">
        <v>3</v>
      </c>
      <c r="C5" s="25" t="s">
        <v>20</v>
      </c>
      <c r="D5" s="25"/>
      <c r="E5" s="14"/>
      <c r="F5" s="14"/>
      <c r="G5" s="14"/>
      <c r="H5" s="3"/>
    </row>
    <row r="6" spans="1:13" x14ac:dyDescent="0.25">
      <c r="A6" s="3"/>
      <c r="B6" s="14"/>
      <c r="C6" s="14"/>
      <c r="D6" s="14"/>
      <c r="E6" s="14"/>
      <c r="F6" s="14"/>
      <c r="G6" s="14"/>
      <c r="H6" s="2"/>
    </row>
    <row r="7" spans="1:13" x14ac:dyDescent="0.25">
      <c r="A7" s="3" t="s">
        <v>54</v>
      </c>
      <c r="B7" s="14"/>
      <c r="C7" s="14"/>
      <c r="D7" s="14"/>
      <c r="E7" s="14"/>
      <c r="F7" s="14"/>
      <c r="G7" s="14"/>
      <c r="H7" s="2"/>
    </row>
    <row r="8" spans="1:13" x14ac:dyDescent="0.25">
      <c r="A8" s="26"/>
      <c r="B8" s="26" t="s">
        <v>1</v>
      </c>
      <c r="C8" s="26" t="s">
        <v>2</v>
      </c>
      <c r="D8" s="30" t="s">
        <v>0</v>
      </c>
      <c r="E8" s="31"/>
      <c r="F8" s="31"/>
      <c r="G8" s="31"/>
      <c r="H8" s="31"/>
      <c r="I8" s="26" t="s">
        <v>3</v>
      </c>
      <c r="J8" s="26" t="s">
        <v>4</v>
      </c>
      <c r="K8" s="26" t="s">
        <v>5</v>
      </c>
      <c r="L8" s="26" t="s">
        <v>6</v>
      </c>
      <c r="M8" s="28" t="s">
        <v>7</v>
      </c>
    </row>
    <row r="9" spans="1:13" x14ac:dyDescent="0.25">
      <c r="A9" s="27"/>
      <c r="B9" s="27"/>
      <c r="C9" s="27"/>
      <c r="D9" s="4">
        <v>1</v>
      </c>
      <c r="E9" s="4">
        <v>2</v>
      </c>
      <c r="F9" s="4">
        <v>3</v>
      </c>
      <c r="G9" s="4">
        <v>4</v>
      </c>
      <c r="H9" s="4">
        <v>5</v>
      </c>
      <c r="I9" s="27"/>
      <c r="J9" s="27"/>
      <c r="K9" s="27"/>
      <c r="L9" s="27"/>
      <c r="M9" s="29"/>
    </row>
    <row r="10" spans="1:13" x14ac:dyDescent="0.25">
      <c r="A10" s="10" t="s">
        <v>19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25">
      <c r="A11" s="6"/>
      <c r="B11" s="20">
        <v>1</v>
      </c>
      <c r="C11" s="19" t="s">
        <v>58</v>
      </c>
      <c r="D11" s="21">
        <v>29</v>
      </c>
      <c r="E11" s="6">
        <v>29</v>
      </c>
      <c r="F11" s="6">
        <v>29</v>
      </c>
      <c r="G11" s="6">
        <v>29</v>
      </c>
      <c r="H11" s="6">
        <v>29</v>
      </c>
      <c r="I11" s="7">
        <f>ROUND(J11/5,1)</f>
        <v>29</v>
      </c>
      <c r="J11" s="7">
        <f>D11+E11+F11+G11+H11</f>
        <v>145</v>
      </c>
      <c r="K11" s="8"/>
      <c r="L11" s="7">
        <f t="shared" ref="L11:L15" si="0">J11-K11</f>
        <v>145</v>
      </c>
      <c r="M11" s="9">
        <v>2</v>
      </c>
    </row>
    <row r="12" spans="1:13" x14ac:dyDescent="0.25">
      <c r="A12" s="6"/>
      <c r="B12" s="20">
        <v>2</v>
      </c>
      <c r="C12" s="19" t="s">
        <v>59</v>
      </c>
      <c r="D12" s="21">
        <v>30</v>
      </c>
      <c r="E12" s="6">
        <v>30</v>
      </c>
      <c r="F12" s="6">
        <v>30</v>
      </c>
      <c r="G12" s="6">
        <v>28</v>
      </c>
      <c r="H12" s="6">
        <v>30</v>
      </c>
      <c r="I12" s="7">
        <f t="shared" ref="I12:I18" si="1">ROUND(J12/5,1)</f>
        <v>29.6</v>
      </c>
      <c r="J12" s="7">
        <f t="shared" ref="J12:J18" si="2">D12+E12+F12+G12+H12</f>
        <v>148</v>
      </c>
      <c r="K12" s="8"/>
      <c r="L12" s="7">
        <f t="shared" si="0"/>
        <v>148</v>
      </c>
      <c r="M12" s="9">
        <v>1</v>
      </c>
    </row>
    <row r="13" spans="1:13" ht="15.75" customHeight="1" x14ac:dyDescent="0.25">
      <c r="A13" s="6"/>
      <c r="B13" s="20">
        <v>3</v>
      </c>
      <c r="C13" s="19" t="s">
        <v>60</v>
      </c>
      <c r="D13" s="21">
        <v>28</v>
      </c>
      <c r="E13" s="6">
        <v>28</v>
      </c>
      <c r="F13" s="6">
        <v>28</v>
      </c>
      <c r="G13" s="6">
        <v>27</v>
      </c>
      <c r="H13" s="6">
        <v>28</v>
      </c>
      <c r="I13" s="7">
        <f t="shared" si="1"/>
        <v>27.8</v>
      </c>
      <c r="J13" s="7">
        <f>D13+E13+F13+G13+H13</f>
        <v>139</v>
      </c>
      <c r="K13" s="8"/>
      <c r="L13" s="7">
        <f t="shared" si="0"/>
        <v>139</v>
      </c>
      <c r="M13" s="9">
        <v>3</v>
      </c>
    </row>
    <row r="14" spans="1:13" x14ac:dyDescent="0.25">
      <c r="A14" s="10" t="s">
        <v>38</v>
      </c>
      <c r="B14" s="5"/>
      <c r="C14" s="22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25">
      <c r="A15" s="6"/>
      <c r="B15" s="20">
        <v>1</v>
      </c>
      <c r="C15" s="19" t="s">
        <v>56</v>
      </c>
      <c r="D15" s="21">
        <v>29</v>
      </c>
      <c r="E15" s="6">
        <v>27</v>
      </c>
      <c r="F15" s="6">
        <v>29</v>
      </c>
      <c r="G15" s="6">
        <v>30</v>
      </c>
      <c r="H15" s="6">
        <v>28</v>
      </c>
      <c r="I15" s="7">
        <f t="shared" si="1"/>
        <v>28.6</v>
      </c>
      <c r="J15" s="7">
        <f t="shared" si="2"/>
        <v>143</v>
      </c>
      <c r="K15" s="8"/>
      <c r="L15" s="7">
        <f t="shared" si="0"/>
        <v>143</v>
      </c>
      <c r="M15" s="9">
        <v>2</v>
      </c>
    </row>
    <row r="16" spans="1:13" ht="15.75" customHeight="1" x14ac:dyDescent="0.25">
      <c r="A16" s="6"/>
      <c r="B16" s="20">
        <v>2</v>
      </c>
      <c r="C16" s="19" t="s">
        <v>61</v>
      </c>
      <c r="D16" s="21">
        <v>30</v>
      </c>
      <c r="E16" s="6">
        <v>29</v>
      </c>
      <c r="F16" s="6">
        <v>30</v>
      </c>
      <c r="G16" s="6">
        <v>29</v>
      </c>
      <c r="H16" s="6">
        <v>29</v>
      </c>
      <c r="I16" s="7">
        <f t="shared" si="1"/>
        <v>29.4</v>
      </c>
      <c r="J16" s="7">
        <f t="shared" si="2"/>
        <v>147</v>
      </c>
      <c r="K16" s="8"/>
      <c r="L16" s="7">
        <f>J16-K16</f>
        <v>147</v>
      </c>
      <c r="M16" s="9">
        <v>1</v>
      </c>
    </row>
    <row r="17" spans="1:14" x14ac:dyDescent="0.25">
      <c r="A17" s="10" t="s">
        <v>8</v>
      </c>
      <c r="B17" s="5"/>
      <c r="C17" s="22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4" x14ac:dyDescent="0.25">
      <c r="A18" s="6"/>
      <c r="B18" s="20">
        <v>1</v>
      </c>
      <c r="C18" s="19" t="s">
        <v>62</v>
      </c>
      <c r="D18" s="21">
        <v>28</v>
      </c>
      <c r="E18" s="6">
        <v>29</v>
      </c>
      <c r="F18" s="6">
        <v>29</v>
      </c>
      <c r="G18" s="6">
        <v>28</v>
      </c>
      <c r="H18" s="6">
        <v>28</v>
      </c>
      <c r="I18" s="7">
        <f t="shared" si="1"/>
        <v>28.4</v>
      </c>
      <c r="J18" s="7">
        <f t="shared" si="2"/>
        <v>142</v>
      </c>
      <c r="K18" s="8"/>
      <c r="L18" s="7">
        <f>J18-K18</f>
        <v>142</v>
      </c>
      <c r="M18" s="9"/>
      <c r="N18" t="s">
        <v>52</v>
      </c>
    </row>
    <row r="19" spans="1:14" ht="15.75" thickBot="1" x14ac:dyDescent="0.3">
      <c r="J19" s="15"/>
    </row>
    <row r="20" spans="1:14" ht="15.75" thickBot="1" x14ac:dyDescent="0.3">
      <c r="A20" s="11"/>
      <c r="C20" s="13" t="s">
        <v>11</v>
      </c>
    </row>
    <row r="21" spans="1:14" ht="15.75" thickBot="1" x14ac:dyDescent="0.3">
      <c r="A21" s="12"/>
      <c r="C21" s="13" t="s">
        <v>12</v>
      </c>
    </row>
    <row r="22" spans="1:14" x14ac:dyDescent="0.25">
      <c r="C22" t="s">
        <v>10</v>
      </c>
    </row>
  </sheetData>
  <mergeCells count="12">
    <mergeCell ref="M8:M9"/>
    <mergeCell ref="A8:A9"/>
    <mergeCell ref="B8:B9"/>
    <mergeCell ref="C8:C9"/>
    <mergeCell ref="D8:H8"/>
    <mergeCell ref="I8:I9"/>
    <mergeCell ref="J8:J9"/>
    <mergeCell ref="C3:D3"/>
    <mergeCell ref="C4:D4"/>
    <mergeCell ref="C5:D5"/>
    <mergeCell ref="K8:K9"/>
    <mergeCell ref="L8:L9"/>
  </mergeCells>
  <conditionalFormatting sqref="D11:H11">
    <cfRule type="cellIs" dxfId="243" priority="79" operator="greaterThanOrEqual">
      <formula>$I$11+3</formula>
    </cfRule>
    <cfRule type="cellIs" dxfId="242" priority="80" operator="lessThanOrEqual">
      <formula>$I$11-3</formula>
    </cfRule>
  </conditionalFormatting>
  <conditionalFormatting sqref="D12:H12">
    <cfRule type="cellIs" dxfId="241" priority="77" operator="greaterThanOrEqual">
      <formula>$I$12+3</formula>
    </cfRule>
    <cfRule type="cellIs" dxfId="240" priority="78" operator="lessThanOrEqual">
      <formula>$I$12-3</formula>
    </cfRule>
  </conditionalFormatting>
  <conditionalFormatting sqref="D13:H13">
    <cfRule type="cellIs" dxfId="239" priority="67" operator="greaterThanOrEqual">
      <formula>$I$13+3</formula>
    </cfRule>
    <cfRule type="cellIs" dxfId="238" priority="68" operator="lessThanOrEqual">
      <formula>$I$13-3</formula>
    </cfRule>
  </conditionalFormatting>
  <conditionalFormatting sqref="D15:H15">
    <cfRule type="cellIs" dxfId="237" priority="69" operator="greaterThanOrEqual">
      <formula>$I$15+3</formula>
    </cfRule>
    <cfRule type="cellIs" dxfId="236" priority="70" operator="lessThanOrEqual">
      <formula>$I$15-3</formula>
    </cfRule>
  </conditionalFormatting>
  <conditionalFormatting sqref="D16:H16">
    <cfRule type="cellIs" dxfId="235" priority="65" operator="greaterThanOrEqual">
      <formula>$I$16+3</formula>
    </cfRule>
    <cfRule type="cellIs" dxfId="234" priority="66" operator="lessThanOrEqual">
      <formula>$I$16-3</formula>
    </cfRule>
  </conditionalFormatting>
  <conditionalFormatting sqref="D18:H18">
    <cfRule type="cellIs" dxfId="233" priority="53" operator="greaterThanOrEqual">
      <formula>$I$18+3</formula>
    </cfRule>
    <cfRule type="cellIs" dxfId="232" priority="54" operator="lessThanOrEqual">
      <formula>$I$18-3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24"/>
  <sheetViews>
    <sheetView workbookViewId="0">
      <selection activeCell="C16" sqref="C16"/>
    </sheetView>
  </sheetViews>
  <sheetFormatPr defaultRowHeight="15" x14ac:dyDescent="0.25"/>
  <cols>
    <col min="3" max="3" width="28.42578125" customWidth="1"/>
  </cols>
  <sheetData>
    <row r="1" spans="1:16" x14ac:dyDescent="0.25">
      <c r="A1" s="1" t="s">
        <v>63</v>
      </c>
      <c r="B1" s="2"/>
      <c r="C1" s="2"/>
      <c r="D1" s="2"/>
      <c r="E1" s="2"/>
      <c r="F1" s="2"/>
      <c r="G1" s="2"/>
      <c r="H1" s="2"/>
      <c r="I1" s="2"/>
      <c r="J1" s="2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6" x14ac:dyDescent="0.25">
      <c r="A3" s="3" t="s">
        <v>0</v>
      </c>
      <c r="B3" s="14">
        <v>1</v>
      </c>
      <c r="C3" s="23" t="s">
        <v>14</v>
      </c>
      <c r="D3" s="23"/>
      <c r="E3" s="14"/>
      <c r="F3" s="24">
        <v>5</v>
      </c>
      <c r="G3" s="24"/>
      <c r="H3" s="14" t="s">
        <v>16</v>
      </c>
      <c r="I3" s="14"/>
      <c r="J3" s="14"/>
    </row>
    <row r="4" spans="1:16" x14ac:dyDescent="0.25">
      <c r="A4" s="3"/>
      <c r="B4" s="14">
        <v>2</v>
      </c>
      <c r="C4" s="23" t="s">
        <v>15</v>
      </c>
      <c r="D4" s="23"/>
      <c r="E4" s="14"/>
      <c r="F4" s="24">
        <v>6</v>
      </c>
      <c r="G4" s="24"/>
      <c r="H4" s="14" t="s">
        <v>35</v>
      </c>
      <c r="I4" s="14"/>
      <c r="J4" s="14"/>
    </row>
    <row r="5" spans="1:16" x14ac:dyDescent="0.25">
      <c r="A5" s="3"/>
      <c r="B5" s="14">
        <v>3</v>
      </c>
      <c r="C5" s="25" t="s">
        <v>20</v>
      </c>
      <c r="D5" s="25"/>
      <c r="E5" s="14"/>
      <c r="F5" s="24">
        <v>7</v>
      </c>
      <c r="G5" s="24"/>
      <c r="H5" s="3" t="s">
        <v>21</v>
      </c>
      <c r="I5" s="3"/>
      <c r="J5" s="2"/>
    </row>
    <row r="6" spans="1:16" x14ac:dyDescent="0.25">
      <c r="A6" s="3"/>
      <c r="B6" s="14">
        <v>4</v>
      </c>
      <c r="C6" s="14" t="s">
        <v>28</v>
      </c>
      <c r="D6" s="14"/>
      <c r="E6" s="14"/>
      <c r="F6" s="14"/>
      <c r="G6" s="14"/>
      <c r="H6" s="2"/>
      <c r="I6" s="14"/>
      <c r="J6" s="2"/>
    </row>
    <row r="7" spans="1:16" x14ac:dyDescent="0.25">
      <c r="A7" s="3" t="s">
        <v>54</v>
      </c>
      <c r="B7" s="14"/>
      <c r="C7" s="14"/>
      <c r="D7" s="14"/>
      <c r="E7" s="14"/>
      <c r="F7" s="14"/>
      <c r="G7" s="14"/>
      <c r="H7" s="2"/>
      <c r="I7" s="14"/>
      <c r="J7" s="2"/>
    </row>
    <row r="8" spans="1:16" x14ac:dyDescent="0.25">
      <c r="A8" s="26"/>
      <c r="B8" s="26" t="s">
        <v>1</v>
      </c>
      <c r="C8" s="26" t="s">
        <v>2</v>
      </c>
      <c r="D8" s="30" t="s">
        <v>0</v>
      </c>
      <c r="E8" s="31"/>
      <c r="F8" s="31"/>
      <c r="G8" s="31"/>
      <c r="H8" s="31"/>
      <c r="I8" s="31"/>
      <c r="J8" s="31"/>
      <c r="K8" s="26" t="s">
        <v>3</v>
      </c>
      <c r="L8" s="26" t="s">
        <v>4</v>
      </c>
      <c r="M8" s="26" t="s">
        <v>5</v>
      </c>
      <c r="N8" s="26" t="s">
        <v>6</v>
      </c>
      <c r="O8" s="28" t="s">
        <v>7</v>
      </c>
    </row>
    <row r="9" spans="1:16" x14ac:dyDescent="0.25">
      <c r="A9" s="27"/>
      <c r="B9" s="27"/>
      <c r="C9" s="27"/>
      <c r="D9" s="4">
        <v>1</v>
      </c>
      <c r="E9" s="4">
        <v>2</v>
      </c>
      <c r="F9" s="4">
        <v>3</v>
      </c>
      <c r="G9" s="4">
        <v>4</v>
      </c>
      <c r="H9" s="4">
        <v>5</v>
      </c>
      <c r="I9" s="4">
        <v>6</v>
      </c>
      <c r="J9" s="4">
        <v>7</v>
      </c>
      <c r="K9" s="27"/>
      <c r="L9" s="27"/>
      <c r="M9" s="27"/>
      <c r="N9" s="27"/>
      <c r="O9" s="29"/>
    </row>
    <row r="10" spans="1:16" x14ac:dyDescent="0.25">
      <c r="A10" s="10" t="s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6" x14ac:dyDescent="0.25">
      <c r="A11" s="6"/>
      <c r="B11" s="20">
        <v>1</v>
      </c>
      <c r="C11" s="19" t="s">
        <v>64</v>
      </c>
      <c r="D11" s="21">
        <v>27</v>
      </c>
      <c r="E11" s="6">
        <v>29</v>
      </c>
      <c r="F11" s="6">
        <v>27</v>
      </c>
      <c r="G11" s="6">
        <v>29</v>
      </c>
      <c r="H11" s="6">
        <v>27</v>
      </c>
      <c r="I11" s="6">
        <v>29</v>
      </c>
      <c r="J11" s="7">
        <v>27</v>
      </c>
      <c r="K11" s="7">
        <f>ROUND(L11/7,1)</f>
        <v>27.9</v>
      </c>
      <c r="L11" s="7">
        <f>D11+E11+F11+G11+H11+I11+J11</f>
        <v>195</v>
      </c>
      <c r="M11" s="8"/>
      <c r="N11" s="7">
        <f t="shared" ref="N11:N14" si="0">L11-M11</f>
        <v>195</v>
      </c>
      <c r="O11" s="9">
        <v>3</v>
      </c>
    </row>
    <row r="12" spans="1:16" x14ac:dyDescent="0.25">
      <c r="A12" s="6"/>
      <c r="B12" s="20">
        <v>2</v>
      </c>
      <c r="C12" s="19" t="s">
        <v>65</v>
      </c>
      <c r="D12" s="21">
        <v>30</v>
      </c>
      <c r="E12" s="6">
        <v>30</v>
      </c>
      <c r="F12" s="6">
        <v>29</v>
      </c>
      <c r="G12" s="6">
        <v>30</v>
      </c>
      <c r="H12" s="6">
        <v>28</v>
      </c>
      <c r="I12" s="6">
        <v>27</v>
      </c>
      <c r="J12" s="7">
        <v>29</v>
      </c>
      <c r="K12" s="7">
        <f t="shared" ref="K12:K14" si="1">ROUND(L12/7,1)</f>
        <v>29</v>
      </c>
      <c r="L12" s="7">
        <f>D12+E12+F12+G12+H12+I12+J12</f>
        <v>203</v>
      </c>
      <c r="M12" s="8"/>
      <c r="N12" s="7">
        <f t="shared" si="0"/>
        <v>203</v>
      </c>
      <c r="O12" s="9">
        <v>2</v>
      </c>
    </row>
    <row r="13" spans="1:16" ht="15.75" customHeight="1" x14ac:dyDescent="0.25">
      <c r="A13" s="6"/>
      <c r="B13" s="20">
        <v>3</v>
      </c>
      <c r="C13" s="19" t="s">
        <v>66</v>
      </c>
      <c r="D13" s="21">
        <v>28</v>
      </c>
      <c r="E13" s="6">
        <v>27</v>
      </c>
      <c r="F13" s="6">
        <v>28</v>
      </c>
      <c r="G13" s="6">
        <v>27</v>
      </c>
      <c r="H13" s="6">
        <v>29</v>
      </c>
      <c r="I13" s="6">
        <v>28</v>
      </c>
      <c r="J13" s="7">
        <v>28</v>
      </c>
      <c r="K13" s="7">
        <f t="shared" si="1"/>
        <v>27.9</v>
      </c>
      <c r="L13" s="7">
        <f>D13+E13+F13+G13+H13+I13+J13</f>
        <v>195</v>
      </c>
      <c r="M13" s="8"/>
      <c r="N13" s="7">
        <f t="shared" si="0"/>
        <v>195</v>
      </c>
      <c r="O13" s="9"/>
    </row>
    <row r="14" spans="1:16" x14ac:dyDescent="0.25">
      <c r="A14" s="6"/>
      <c r="B14" s="20">
        <v>4</v>
      </c>
      <c r="C14" s="19" t="s">
        <v>67</v>
      </c>
      <c r="D14" s="21">
        <v>29</v>
      </c>
      <c r="E14" s="6">
        <v>28</v>
      </c>
      <c r="F14" s="6">
        <v>30</v>
      </c>
      <c r="G14" s="6">
        <v>28</v>
      </c>
      <c r="H14" s="6">
        <v>30</v>
      </c>
      <c r="I14" s="6">
        <v>30</v>
      </c>
      <c r="J14" s="7">
        <v>30</v>
      </c>
      <c r="K14" s="7">
        <f t="shared" si="1"/>
        <v>29.3</v>
      </c>
      <c r="L14" s="7">
        <f>D14+E14+F14+G14+H14+I14+J14</f>
        <v>205</v>
      </c>
      <c r="M14" s="8"/>
      <c r="N14" s="7">
        <f t="shared" si="0"/>
        <v>205</v>
      </c>
      <c r="O14" s="9">
        <v>1</v>
      </c>
    </row>
    <row r="15" spans="1:16" x14ac:dyDescent="0.25">
      <c r="A15" s="10" t="s">
        <v>19</v>
      </c>
      <c r="B15" s="5"/>
      <c r="C15" s="22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6" ht="15.75" customHeight="1" x14ac:dyDescent="0.25">
      <c r="A16" s="6"/>
      <c r="B16" s="20">
        <v>1</v>
      </c>
      <c r="C16" s="19" t="s">
        <v>68</v>
      </c>
      <c r="D16" s="21">
        <v>30</v>
      </c>
      <c r="E16" s="6">
        <v>30</v>
      </c>
      <c r="F16" s="6">
        <v>29</v>
      </c>
      <c r="G16" s="6">
        <v>30</v>
      </c>
      <c r="H16" s="6">
        <v>30</v>
      </c>
      <c r="I16" s="6">
        <v>28</v>
      </c>
      <c r="J16" s="17">
        <v>29</v>
      </c>
      <c r="K16" s="7">
        <f>ROUND(L16/7,1)</f>
        <v>29.4</v>
      </c>
      <c r="L16" s="7">
        <f>D16+E16+F16+G16+H16+I16+J16</f>
        <v>206</v>
      </c>
      <c r="M16" s="8"/>
      <c r="N16" s="7">
        <f>L16-M16</f>
        <v>206</v>
      </c>
      <c r="O16" s="9">
        <v>1</v>
      </c>
      <c r="P16" t="s">
        <v>49</v>
      </c>
    </row>
    <row r="17" spans="1:16" x14ac:dyDescent="0.25">
      <c r="A17" s="6"/>
      <c r="B17" s="20">
        <v>2</v>
      </c>
      <c r="C17" s="19" t="s">
        <v>69</v>
      </c>
      <c r="D17" s="21">
        <v>29</v>
      </c>
      <c r="E17" s="6">
        <v>26</v>
      </c>
      <c r="F17" s="6">
        <v>28</v>
      </c>
      <c r="G17" s="6">
        <v>26</v>
      </c>
      <c r="H17" s="6">
        <v>27</v>
      </c>
      <c r="I17" s="6">
        <v>26</v>
      </c>
      <c r="J17" s="7">
        <v>29</v>
      </c>
      <c r="K17" s="7">
        <f>ROUND(L17/7,1)</f>
        <v>27.3</v>
      </c>
      <c r="L17" s="7">
        <f>D17+E17+F17+G17+H17+I17+J17</f>
        <v>191</v>
      </c>
      <c r="M17" s="8"/>
      <c r="N17" s="7">
        <f>L17-M17</f>
        <v>191</v>
      </c>
      <c r="O17" s="9"/>
    </row>
    <row r="18" spans="1:16" x14ac:dyDescent="0.25">
      <c r="A18" s="6"/>
      <c r="B18" s="20">
        <v>3</v>
      </c>
      <c r="C18" s="19" t="s">
        <v>70</v>
      </c>
      <c r="D18" s="21">
        <v>28</v>
      </c>
      <c r="E18" s="6">
        <v>27</v>
      </c>
      <c r="F18" s="6">
        <v>30</v>
      </c>
      <c r="G18" s="6">
        <v>27</v>
      </c>
      <c r="H18" s="6">
        <v>29</v>
      </c>
      <c r="I18" s="6">
        <v>27</v>
      </c>
      <c r="J18" s="7">
        <v>28</v>
      </c>
      <c r="K18" s="7">
        <f t="shared" ref="K18" si="2">ROUND(L18/7,1)</f>
        <v>28</v>
      </c>
      <c r="L18" s="7">
        <f t="shared" ref="L18" si="3">D18+E18+F18+G18+H18+I18+J18</f>
        <v>196</v>
      </c>
      <c r="M18" s="8"/>
      <c r="N18" s="7">
        <f t="shared" ref="N18" si="4">L18-M18</f>
        <v>196</v>
      </c>
      <c r="O18" s="9">
        <v>2</v>
      </c>
    </row>
    <row r="19" spans="1:16" x14ac:dyDescent="0.25">
      <c r="A19" s="6"/>
      <c r="B19" s="20">
        <v>4</v>
      </c>
      <c r="C19" s="19" t="s">
        <v>71</v>
      </c>
      <c r="D19" s="21">
        <v>26</v>
      </c>
      <c r="E19" s="6">
        <v>29</v>
      </c>
      <c r="F19" s="6">
        <v>26</v>
      </c>
      <c r="G19" s="6">
        <v>29</v>
      </c>
      <c r="H19" s="6">
        <v>26</v>
      </c>
      <c r="I19" s="6">
        <v>29</v>
      </c>
      <c r="J19" s="7">
        <v>30</v>
      </c>
      <c r="K19" s="7">
        <f>ROUND(L19/7,1)</f>
        <v>27.9</v>
      </c>
      <c r="L19" s="7">
        <f>D19+E19+F19+G19+H19+I19+J19</f>
        <v>195</v>
      </c>
      <c r="M19" s="8"/>
      <c r="N19" s="7">
        <f>L19-M19</f>
        <v>195</v>
      </c>
      <c r="O19" s="9"/>
    </row>
    <row r="20" spans="1:16" x14ac:dyDescent="0.25">
      <c r="A20" s="6"/>
      <c r="B20" s="20">
        <v>5</v>
      </c>
      <c r="C20" s="19" t="s">
        <v>72</v>
      </c>
      <c r="D20" s="21">
        <v>27</v>
      </c>
      <c r="E20" s="6">
        <v>28</v>
      </c>
      <c r="F20" s="6">
        <v>27</v>
      </c>
      <c r="G20" s="6">
        <v>28</v>
      </c>
      <c r="H20" s="6">
        <v>28</v>
      </c>
      <c r="I20" s="6">
        <v>30</v>
      </c>
      <c r="J20" s="7">
        <v>27</v>
      </c>
      <c r="K20" s="7">
        <f>ROUND(L20/7,1)</f>
        <v>27.9</v>
      </c>
      <c r="L20" s="7">
        <f>D20+E20+F20+G20+H20+I20+J20</f>
        <v>195</v>
      </c>
      <c r="M20" s="8"/>
      <c r="N20" s="7">
        <f>L20-M20</f>
        <v>195</v>
      </c>
      <c r="O20" s="9">
        <v>3</v>
      </c>
      <c r="P20" t="s">
        <v>53</v>
      </c>
    </row>
    <row r="21" spans="1:16" ht="15.75" thickBot="1" x14ac:dyDescent="0.3">
      <c r="L21" s="15"/>
    </row>
    <row r="22" spans="1:16" ht="15.75" thickBot="1" x14ac:dyDescent="0.3">
      <c r="A22" s="11"/>
      <c r="C22" s="13" t="s">
        <v>11</v>
      </c>
    </row>
    <row r="23" spans="1:16" ht="15.75" thickBot="1" x14ac:dyDescent="0.3">
      <c r="A23" s="12"/>
      <c r="C23" s="13" t="s">
        <v>12</v>
      </c>
    </row>
    <row r="24" spans="1:16" x14ac:dyDescent="0.25">
      <c r="C24" t="s">
        <v>10</v>
      </c>
    </row>
  </sheetData>
  <mergeCells count="15">
    <mergeCell ref="M8:M9"/>
    <mergeCell ref="N8:N9"/>
    <mergeCell ref="O8:O9"/>
    <mergeCell ref="A8:A9"/>
    <mergeCell ref="B8:B9"/>
    <mergeCell ref="C8:C9"/>
    <mergeCell ref="D8:J8"/>
    <mergeCell ref="K8:K9"/>
    <mergeCell ref="L8:L9"/>
    <mergeCell ref="C3:D3"/>
    <mergeCell ref="F3:G3"/>
    <mergeCell ref="C4:D4"/>
    <mergeCell ref="F4:G4"/>
    <mergeCell ref="C5:D5"/>
    <mergeCell ref="F5:G5"/>
  </mergeCells>
  <conditionalFormatting sqref="D11:J11">
    <cfRule type="cellIs" dxfId="231" priority="69" operator="greaterThanOrEqual">
      <formula>$K$11+3</formula>
    </cfRule>
    <cfRule type="cellIs" dxfId="230" priority="70" operator="lessThanOrEqual">
      <formula>$K$11-3</formula>
    </cfRule>
  </conditionalFormatting>
  <conditionalFormatting sqref="D12:J12">
    <cfRule type="cellIs" dxfId="229" priority="67" operator="greaterThanOrEqual">
      <formula>$K$12+3</formula>
    </cfRule>
    <cfRule type="cellIs" dxfId="228" priority="68" operator="lessThanOrEqual">
      <formula>$K$12-3</formula>
    </cfRule>
  </conditionalFormatting>
  <conditionalFormatting sqref="D13:J13">
    <cfRule type="cellIs" dxfId="227" priority="57" operator="greaterThanOrEqual">
      <formula>$K$13+3</formula>
    </cfRule>
    <cfRule type="cellIs" dxfId="226" priority="58" operator="lessThanOrEqual">
      <formula>$K$13-3</formula>
    </cfRule>
  </conditionalFormatting>
  <conditionalFormatting sqref="D14:J14">
    <cfRule type="cellIs" dxfId="225" priority="59" operator="greaterThanOrEqual">
      <formula>$K$14+3</formula>
    </cfRule>
    <cfRule type="cellIs" dxfId="224" priority="60" operator="lessThanOrEqual">
      <formula>$K$14-3</formula>
    </cfRule>
  </conditionalFormatting>
  <conditionalFormatting sqref="D16:J16">
    <cfRule type="cellIs" dxfId="223" priority="55" operator="greaterThanOrEqual">
      <formula>$K$16+3</formula>
    </cfRule>
    <cfRule type="cellIs" dxfId="222" priority="56" operator="lessThanOrEqual">
      <formula>$K$16-3</formula>
    </cfRule>
  </conditionalFormatting>
  <conditionalFormatting sqref="D17:J17">
    <cfRule type="cellIs" dxfId="221" priority="43" operator="greaterThanOrEqual">
      <formula>$K$17+3</formula>
    </cfRule>
    <cfRule type="cellIs" dxfId="220" priority="44" operator="lessThanOrEqual">
      <formula>$K$17-3</formula>
    </cfRule>
  </conditionalFormatting>
  <conditionalFormatting sqref="D18:J19">
    <cfRule type="cellIs" dxfId="219" priority="47" operator="greaterThanOrEqual">
      <formula>$K$19+3</formula>
    </cfRule>
    <cfRule type="cellIs" dxfId="218" priority="48" operator="lessThanOrEqual">
      <formula>$K$19-3</formula>
    </cfRule>
  </conditionalFormatting>
  <conditionalFormatting sqref="D20:J20">
    <cfRule type="cellIs" dxfId="217" priority="260" operator="greaterThanOrEqual">
      <formula>#REF!+3</formula>
    </cfRule>
    <cfRule type="cellIs" dxfId="216" priority="261" operator="lessThanOrEqual">
      <formula>#REF!-3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28"/>
  <sheetViews>
    <sheetView topLeftCell="A4" workbookViewId="0">
      <selection activeCell="C20" sqref="C20"/>
    </sheetView>
  </sheetViews>
  <sheetFormatPr defaultRowHeight="15" x14ac:dyDescent="0.25"/>
  <cols>
    <col min="3" max="3" width="29.7109375" customWidth="1"/>
  </cols>
  <sheetData>
    <row r="1" spans="1:15" x14ac:dyDescent="0.25">
      <c r="A1" s="1" t="s">
        <v>45</v>
      </c>
      <c r="B1" s="2"/>
      <c r="C1" s="2"/>
      <c r="D1" s="2"/>
      <c r="E1" s="2"/>
      <c r="F1" s="2"/>
      <c r="G1" s="2"/>
      <c r="H1" s="2"/>
      <c r="I1" s="2"/>
    </row>
    <row r="2" spans="1:15" x14ac:dyDescent="0.25">
      <c r="A2" s="2"/>
      <c r="B2" s="2"/>
      <c r="C2" s="2"/>
      <c r="D2" s="2"/>
      <c r="E2" s="2"/>
      <c r="F2" s="2"/>
      <c r="G2" s="2"/>
      <c r="H2" s="2"/>
      <c r="I2" s="2"/>
    </row>
    <row r="3" spans="1:15" x14ac:dyDescent="0.25">
      <c r="A3" s="3" t="s">
        <v>0</v>
      </c>
      <c r="B3" s="14">
        <v>1</v>
      </c>
      <c r="C3" s="23" t="s">
        <v>14</v>
      </c>
      <c r="D3" s="23"/>
      <c r="E3" s="14"/>
      <c r="F3" s="24">
        <v>5</v>
      </c>
      <c r="G3" s="24"/>
      <c r="H3" s="14" t="s">
        <v>25</v>
      </c>
      <c r="I3" s="14"/>
    </row>
    <row r="4" spans="1:15" x14ac:dyDescent="0.25">
      <c r="A4" s="3"/>
      <c r="B4" s="14">
        <v>2</v>
      </c>
      <c r="C4" s="23" t="s">
        <v>29</v>
      </c>
      <c r="D4" s="23"/>
      <c r="E4" s="14"/>
      <c r="F4" s="24">
        <v>6</v>
      </c>
      <c r="G4" s="24"/>
      <c r="H4" s="14" t="s">
        <v>16</v>
      </c>
      <c r="I4" s="14"/>
    </row>
    <row r="5" spans="1:15" x14ac:dyDescent="0.25">
      <c r="A5" s="3"/>
      <c r="B5" s="14">
        <v>3</v>
      </c>
      <c r="C5" s="25" t="s">
        <v>27</v>
      </c>
      <c r="D5" s="25"/>
      <c r="E5" s="14"/>
      <c r="F5" s="24"/>
      <c r="G5" s="24"/>
      <c r="H5" s="3"/>
      <c r="I5" s="3"/>
    </row>
    <row r="6" spans="1:15" x14ac:dyDescent="0.25">
      <c r="A6" s="3"/>
      <c r="B6" s="14">
        <v>4</v>
      </c>
      <c r="C6" s="14" t="s">
        <v>26</v>
      </c>
      <c r="D6" s="14"/>
      <c r="E6" s="14"/>
      <c r="F6" s="14"/>
      <c r="G6" s="14"/>
      <c r="H6" s="2"/>
      <c r="I6" s="14"/>
    </row>
    <row r="7" spans="1:15" x14ac:dyDescent="0.25">
      <c r="A7" s="3" t="s">
        <v>54</v>
      </c>
      <c r="B7" s="14"/>
      <c r="C7" s="14"/>
      <c r="D7" s="14"/>
      <c r="E7" s="14"/>
      <c r="F7" s="14"/>
      <c r="G7" s="14"/>
      <c r="H7" s="2"/>
      <c r="I7" s="14"/>
    </row>
    <row r="8" spans="1:15" x14ac:dyDescent="0.25">
      <c r="A8" s="26"/>
      <c r="B8" s="26" t="s">
        <v>1</v>
      </c>
      <c r="C8" s="26" t="s">
        <v>2</v>
      </c>
      <c r="D8" s="30" t="s">
        <v>0</v>
      </c>
      <c r="E8" s="31"/>
      <c r="F8" s="31"/>
      <c r="G8" s="31"/>
      <c r="H8" s="31"/>
      <c r="I8" s="31"/>
      <c r="J8" s="26" t="s">
        <v>3</v>
      </c>
      <c r="K8" s="26" t="s">
        <v>4</v>
      </c>
      <c r="L8" s="26" t="s">
        <v>5</v>
      </c>
      <c r="M8" s="26" t="s">
        <v>6</v>
      </c>
      <c r="N8" s="28" t="s">
        <v>7</v>
      </c>
    </row>
    <row r="9" spans="1:15" x14ac:dyDescent="0.25">
      <c r="A9" s="27"/>
      <c r="B9" s="27"/>
      <c r="C9" s="27"/>
      <c r="D9" s="4">
        <v>1</v>
      </c>
      <c r="E9" s="4">
        <v>2</v>
      </c>
      <c r="F9" s="4">
        <v>3</v>
      </c>
      <c r="G9" s="4">
        <v>4</v>
      </c>
      <c r="H9" s="4">
        <v>5</v>
      </c>
      <c r="I9" s="4">
        <v>6</v>
      </c>
      <c r="J9" s="27"/>
      <c r="K9" s="27"/>
      <c r="L9" s="27"/>
      <c r="M9" s="27"/>
      <c r="N9" s="29"/>
    </row>
    <row r="10" spans="1:15" x14ac:dyDescent="0.25">
      <c r="A10" s="10" t="s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5" x14ac:dyDescent="0.25">
      <c r="A11" s="6"/>
      <c r="B11" s="20">
        <v>1</v>
      </c>
      <c r="C11" s="19" t="s">
        <v>73</v>
      </c>
      <c r="D11" s="21">
        <v>27</v>
      </c>
      <c r="E11" s="6">
        <v>29</v>
      </c>
      <c r="F11" s="6">
        <v>29</v>
      </c>
      <c r="G11" s="6">
        <v>30</v>
      </c>
      <c r="H11" s="6">
        <v>27</v>
      </c>
      <c r="I11" s="6">
        <v>28</v>
      </c>
      <c r="J11" s="7">
        <f>ROUND(K11/6,1)</f>
        <v>28.3</v>
      </c>
      <c r="K11" s="7">
        <f>D11+E11+F11+G11+H11+I11</f>
        <v>170</v>
      </c>
      <c r="L11" s="8"/>
      <c r="M11" s="7">
        <f t="shared" ref="M11:M14" si="0">K11-L11</f>
        <v>170</v>
      </c>
      <c r="N11" s="9">
        <v>3</v>
      </c>
    </row>
    <row r="12" spans="1:15" x14ac:dyDescent="0.25">
      <c r="A12" s="6"/>
      <c r="B12" s="20">
        <v>2</v>
      </c>
      <c r="C12" s="19" t="s">
        <v>74</v>
      </c>
      <c r="D12" s="21">
        <v>28</v>
      </c>
      <c r="E12" s="6">
        <v>27</v>
      </c>
      <c r="F12" s="6">
        <v>30</v>
      </c>
      <c r="G12" s="6">
        <v>28</v>
      </c>
      <c r="H12" s="6">
        <v>28</v>
      </c>
      <c r="I12" s="6">
        <v>30</v>
      </c>
      <c r="J12" s="7">
        <f t="shared" ref="J12:J24" si="1">ROUND(K12/6,1)</f>
        <v>28.5</v>
      </c>
      <c r="K12" s="7">
        <f t="shared" ref="K12:K24" si="2">D12+E12+F12+G12+H12+I12</f>
        <v>171</v>
      </c>
      <c r="L12" s="8"/>
      <c r="M12" s="7">
        <f t="shared" si="0"/>
        <v>171</v>
      </c>
      <c r="N12" s="9">
        <v>1</v>
      </c>
      <c r="O12" t="s">
        <v>53</v>
      </c>
    </row>
    <row r="13" spans="1:15" ht="15.75" customHeight="1" x14ac:dyDescent="0.25">
      <c r="A13" s="6"/>
      <c r="B13" s="20">
        <v>3</v>
      </c>
      <c r="C13" s="19" t="s">
        <v>75</v>
      </c>
      <c r="D13" s="21">
        <v>25</v>
      </c>
      <c r="E13" s="6">
        <v>26</v>
      </c>
      <c r="F13" s="6">
        <v>25</v>
      </c>
      <c r="G13" s="6">
        <v>25</v>
      </c>
      <c r="H13" s="6">
        <v>25</v>
      </c>
      <c r="I13" s="6">
        <v>26</v>
      </c>
      <c r="J13" s="7">
        <f t="shared" si="1"/>
        <v>25.3</v>
      </c>
      <c r="K13" s="7">
        <f t="shared" si="2"/>
        <v>152</v>
      </c>
      <c r="L13" s="8"/>
      <c r="M13" s="7">
        <f t="shared" si="0"/>
        <v>152</v>
      </c>
      <c r="N13" s="9"/>
    </row>
    <row r="14" spans="1:15" x14ac:dyDescent="0.25">
      <c r="A14" s="6"/>
      <c r="B14" s="20">
        <v>4</v>
      </c>
      <c r="C14" s="19" t="s">
        <v>76</v>
      </c>
      <c r="D14" s="21">
        <v>29</v>
      </c>
      <c r="E14" s="6">
        <v>30</v>
      </c>
      <c r="F14" s="6">
        <v>27</v>
      </c>
      <c r="G14" s="6">
        <v>29</v>
      </c>
      <c r="H14" s="6">
        <v>29</v>
      </c>
      <c r="I14" s="6">
        <v>27</v>
      </c>
      <c r="J14" s="7">
        <f t="shared" si="1"/>
        <v>28.5</v>
      </c>
      <c r="K14" s="7">
        <f t="shared" si="2"/>
        <v>171</v>
      </c>
      <c r="L14" s="8"/>
      <c r="M14" s="7">
        <f t="shared" si="0"/>
        <v>171</v>
      </c>
      <c r="N14" s="9">
        <v>2</v>
      </c>
      <c r="O14" t="s">
        <v>53</v>
      </c>
    </row>
    <row r="15" spans="1:15" x14ac:dyDescent="0.25">
      <c r="A15" s="6"/>
      <c r="B15" s="20">
        <v>5</v>
      </c>
      <c r="C15" s="19" t="s">
        <v>77</v>
      </c>
      <c r="D15" s="21">
        <v>30</v>
      </c>
      <c r="E15" s="6">
        <v>25</v>
      </c>
      <c r="F15" s="6">
        <v>28</v>
      </c>
      <c r="G15" s="6">
        <v>27</v>
      </c>
      <c r="H15" s="6">
        <v>30</v>
      </c>
      <c r="I15" s="6">
        <v>29</v>
      </c>
      <c r="J15" s="7">
        <f t="shared" si="1"/>
        <v>28.2</v>
      </c>
      <c r="K15" s="7">
        <f t="shared" si="2"/>
        <v>169</v>
      </c>
      <c r="L15" s="8"/>
      <c r="M15" s="7">
        <f>K15-L15</f>
        <v>169</v>
      </c>
      <c r="N15" s="9"/>
    </row>
    <row r="16" spans="1:15" x14ac:dyDescent="0.25">
      <c r="A16" s="6"/>
      <c r="B16" s="20">
        <v>6</v>
      </c>
      <c r="C16" s="19" t="s">
        <v>78</v>
      </c>
      <c r="D16" s="21">
        <v>25</v>
      </c>
      <c r="E16" s="6">
        <v>25</v>
      </c>
      <c r="F16" s="6">
        <v>26</v>
      </c>
      <c r="G16" s="6">
        <v>25</v>
      </c>
      <c r="H16" s="6">
        <v>26</v>
      </c>
      <c r="I16" s="6">
        <v>26</v>
      </c>
      <c r="J16" s="7">
        <f t="shared" si="1"/>
        <v>25.5</v>
      </c>
      <c r="K16" s="7">
        <f t="shared" si="2"/>
        <v>153</v>
      </c>
      <c r="L16" s="8"/>
      <c r="M16" s="7">
        <f t="shared" ref="M16" si="3">K16-L16</f>
        <v>153</v>
      </c>
      <c r="N16" s="9"/>
    </row>
    <row r="17" spans="1:14" x14ac:dyDescent="0.25">
      <c r="A17" s="6"/>
      <c r="B17" s="20">
        <v>7</v>
      </c>
      <c r="C17" s="19" t="s">
        <v>79</v>
      </c>
      <c r="D17" s="21">
        <v>26</v>
      </c>
      <c r="E17" s="6">
        <v>28</v>
      </c>
      <c r="F17" s="6">
        <v>25</v>
      </c>
      <c r="G17" s="6">
        <v>26</v>
      </c>
      <c r="H17" s="6">
        <v>25</v>
      </c>
      <c r="I17" s="6">
        <v>26</v>
      </c>
      <c r="J17" s="7">
        <f t="shared" si="1"/>
        <v>26</v>
      </c>
      <c r="K17" s="7">
        <f t="shared" si="2"/>
        <v>156</v>
      </c>
      <c r="L17" s="8"/>
      <c r="M17" s="7">
        <f>K17-L17</f>
        <v>156</v>
      </c>
      <c r="N17" s="9"/>
    </row>
    <row r="18" spans="1:14" x14ac:dyDescent="0.25">
      <c r="A18" s="10" t="s">
        <v>31</v>
      </c>
      <c r="B18" s="5"/>
      <c r="C18" s="22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ht="15.75" customHeight="1" x14ac:dyDescent="0.25">
      <c r="A19" s="6"/>
      <c r="B19" s="20">
        <v>1</v>
      </c>
      <c r="C19" s="19" t="s">
        <v>81</v>
      </c>
      <c r="D19" s="21">
        <v>28</v>
      </c>
      <c r="E19" s="6">
        <v>28</v>
      </c>
      <c r="F19" s="6">
        <v>27</v>
      </c>
      <c r="G19" s="6">
        <v>29</v>
      </c>
      <c r="H19" s="6">
        <v>28</v>
      </c>
      <c r="I19" s="6">
        <v>29</v>
      </c>
      <c r="J19" s="7">
        <f t="shared" si="1"/>
        <v>28.2</v>
      </c>
      <c r="K19" s="7">
        <f t="shared" si="2"/>
        <v>169</v>
      </c>
      <c r="L19" s="8"/>
      <c r="M19" s="7">
        <f>K19-L19</f>
        <v>169</v>
      </c>
      <c r="N19" s="9">
        <v>2</v>
      </c>
    </row>
    <row r="20" spans="1:14" x14ac:dyDescent="0.25">
      <c r="A20" s="6"/>
      <c r="B20" s="20">
        <v>2</v>
      </c>
      <c r="C20" s="19" t="s">
        <v>80</v>
      </c>
      <c r="D20" s="21">
        <v>29</v>
      </c>
      <c r="E20" s="6">
        <v>29</v>
      </c>
      <c r="F20" s="6">
        <v>29</v>
      </c>
      <c r="G20" s="6">
        <v>28</v>
      </c>
      <c r="H20" s="6">
        <v>29</v>
      </c>
      <c r="I20" s="6">
        <v>30</v>
      </c>
      <c r="J20" s="7">
        <f t="shared" si="1"/>
        <v>29</v>
      </c>
      <c r="K20" s="7">
        <f t="shared" si="2"/>
        <v>174</v>
      </c>
      <c r="L20" s="8"/>
      <c r="M20" s="7">
        <f t="shared" ref="M20:M22" si="4">K20-L20</f>
        <v>174</v>
      </c>
      <c r="N20" s="9">
        <v>1</v>
      </c>
    </row>
    <row r="21" spans="1:14" x14ac:dyDescent="0.25">
      <c r="A21" s="10" t="s">
        <v>18</v>
      </c>
      <c r="B21" s="5"/>
      <c r="C21" s="22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x14ac:dyDescent="0.25">
      <c r="A22" s="6"/>
      <c r="B22" s="20">
        <v>1</v>
      </c>
      <c r="C22" s="19" t="s">
        <v>56</v>
      </c>
      <c r="D22" s="21">
        <v>29</v>
      </c>
      <c r="E22" s="6">
        <v>29</v>
      </c>
      <c r="F22" s="6">
        <v>29</v>
      </c>
      <c r="G22" s="6">
        <v>29</v>
      </c>
      <c r="H22" s="6">
        <v>30</v>
      </c>
      <c r="I22" s="6">
        <v>30</v>
      </c>
      <c r="J22" s="7">
        <f t="shared" si="1"/>
        <v>29.3</v>
      </c>
      <c r="K22" s="7">
        <f t="shared" si="2"/>
        <v>176</v>
      </c>
      <c r="L22" s="8"/>
      <c r="M22" s="7">
        <f t="shared" si="4"/>
        <v>176</v>
      </c>
      <c r="N22" s="9">
        <v>1</v>
      </c>
    </row>
    <row r="23" spans="1:14" x14ac:dyDescent="0.25">
      <c r="A23" s="10" t="s">
        <v>19</v>
      </c>
      <c r="B23" s="5"/>
      <c r="C23" s="22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ht="15.75" customHeight="1" x14ac:dyDescent="0.25">
      <c r="A24" s="6"/>
      <c r="B24" s="20">
        <v>1</v>
      </c>
      <c r="C24" s="19" t="s">
        <v>68</v>
      </c>
      <c r="D24" s="21">
        <v>30</v>
      </c>
      <c r="E24" s="6">
        <v>29</v>
      </c>
      <c r="F24" s="6">
        <v>29</v>
      </c>
      <c r="G24" s="6">
        <v>29</v>
      </c>
      <c r="H24" s="6">
        <v>30</v>
      </c>
      <c r="I24" s="6">
        <v>29</v>
      </c>
      <c r="J24" s="7">
        <f t="shared" si="1"/>
        <v>29.3</v>
      </c>
      <c r="K24" s="7">
        <f t="shared" si="2"/>
        <v>176</v>
      </c>
      <c r="L24" s="8"/>
      <c r="M24" s="7">
        <f>K24-L24</f>
        <v>176</v>
      </c>
      <c r="N24" s="9">
        <v>1</v>
      </c>
    </row>
    <row r="25" spans="1:14" ht="15.75" thickBot="1" x14ac:dyDescent="0.3">
      <c r="K25" s="15"/>
    </row>
    <row r="26" spans="1:14" ht="15.75" thickBot="1" x14ac:dyDescent="0.3">
      <c r="A26" s="11"/>
      <c r="C26" s="13" t="s">
        <v>11</v>
      </c>
    </row>
    <row r="27" spans="1:14" ht="15.75" thickBot="1" x14ac:dyDescent="0.3">
      <c r="A27" s="12"/>
      <c r="C27" s="13" t="s">
        <v>12</v>
      </c>
    </row>
    <row r="28" spans="1:14" x14ac:dyDescent="0.25">
      <c r="C28" t="s">
        <v>10</v>
      </c>
    </row>
  </sheetData>
  <mergeCells count="15">
    <mergeCell ref="L8:L9"/>
    <mergeCell ref="M8:M9"/>
    <mergeCell ref="N8:N9"/>
    <mergeCell ref="A8:A9"/>
    <mergeCell ref="B8:B9"/>
    <mergeCell ref="C8:C9"/>
    <mergeCell ref="D8:I8"/>
    <mergeCell ref="J8:J9"/>
    <mergeCell ref="K8:K9"/>
    <mergeCell ref="C3:D3"/>
    <mergeCell ref="F3:G3"/>
    <mergeCell ref="C4:D4"/>
    <mergeCell ref="F4:G4"/>
    <mergeCell ref="C5:D5"/>
    <mergeCell ref="F5:G5"/>
  </mergeCells>
  <conditionalFormatting sqref="D11:I11">
    <cfRule type="cellIs" dxfId="215" priority="83" operator="greaterThanOrEqual">
      <formula>$J$11+3</formula>
    </cfRule>
    <cfRule type="cellIs" dxfId="214" priority="84" operator="lessThanOrEqual">
      <formula>$J$11-3</formula>
    </cfRule>
  </conditionalFormatting>
  <conditionalFormatting sqref="D12:I12">
    <cfRule type="cellIs" dxfId="213" priority="81" operator="greaterThanOrEqual">
      <formula>$J$12+3</formula>
    </cfRule>
    <cfRule type="cellIs" dxfId="212" priority="82" operator="lessThanOrEqual">
      <formula>$J$12-3</formula>
    </cfRule>
  </conditionalFormatting>
  <conditionalFormatting sqref="D13:I13">
    <cfRule type="cellIs" dxfId="211" priority="71" operator="greaterThanOrEqual">
      <formula>$J$13+3</formula>
    </cfRule>
    <cfRule type="cellIs" dxfId="210" priority="72" operator="lessThanOrEqual">
      <formula>$J$13-3</formula>
    </cfRule>
  </conditionalFormatting>
  <conditionalFormatting sqref="D14:I14">
    <cfRule type="cellIs" dxfId="209" priority="73" operator="greaterThanOrEqual">
      <formula>$J$14+3</formula>
    </cfRule>
    <cfRule type="cellIs" dxfId="208" priority="74" operator="lessThanOrEqual">
      <formula>$J$14-3</formula>
    </cfRule>
  </conditionalFormatting>
  <conditionalFormatting sqref="D15:I17">
    <cfRule type="cellIs" dxfId="207" priority="264" operator="greaterThanOrEqual">
      <formula>#REF!+3</formula>
    </cfRule>
    <cfRule type="cellIs" dxfId="206" priority="265" operator="lessThanOrEqual">
      <formula>#REF!-3</formula>
    </cfRule>
  </conditionalFormatting>
  <conditionalFormatting sqref="D19:I19 D24:I24">
    <cfRule type="cellIs" dxfId="205" priority="69" operator="greaterThanOrEqual">
      <formula>$J$24+3</formula>
    </cfRule>
    <cfRule type="cellIs" dxfId="204" priority="70" operator="lessThanOrEqual">
      <formula>$J$24-3</formula>
    </cfRule>
  </conditionalFormatting>
  <conditionalFormatting sqref="D20:I20">
    <cfRule type="cellIs" dxfId="203" priority="266" operator="greaterThanOrEqual">
      <formula>#REF!+3</formula>
    </cfRule>
    <cfRule type="cellIs" dxfId="202" priority="267" operator="lessThanOrEqual">
      <formula>#REF!-3</formula>
    </cfRule>
  </conditionalFormatting>
  <conditionalFormatting sqref="D22:I22">
    <cfRule type="cellIs" dxfId="201" priority="262" operator="greaterThanOrEqual">
      <formula>#REF!+3</formula>
    </cfRule>
    <cfRule type="cellIs" dxfId="200" priority="263" operator="lessThanOrEqual">
      <formula>#REF!-3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35"/>
  <sheetViews>
    <sheetView tabSelected="1" topLeftCell="A7" workbookViewId="0">
      <selection activeCell="C24" sqref="C24"/>
    </sheetView>
  </sheetViews>
  <sheetFormatPr defaultRowHeight="15" x14ac:dyDescent="0.25"/>
  <cols>
    <col min="3" max="3" width="27.28515625" customWidth="1"/>
    <col min="13" max="13" width="10.140625" customWidth="1"/>
  </cols>
  <sheetData>
    <row r="1" spans="1:14" x14ac:dyDescent="0.25">
      <c r="A1" s="1" t="s">
        <v>44</v>
      </c>
      <c r="B1" s="2"/>
      <c r="C1" s="2"/>
      <c r="D1" s="2"/>
      <c r="E1" s="2"/>
      <c r="F1" s="2"/>
      <c r="G1" s="2"/>
      <c r="H1" s="2"/>
      <c r="I1" s="2"/>
    </row>
    <row r="2" spans="1:14" x14ac:dyDescent="0.25">
      <c r="A2" s="2"/>
      <c r="B2" s="2"/>
      <c r="C2" s="2"/>
      <c r="D2" s="2"/>
      <c r="E2" s="2"/>
      <c r="F2" s="2"/>
      <c r="G2" s="2"/>
      <c r="H2" s="2"/>
      <c r="I2" s="2"/>
    </row>
    <row r="3" spans="1:14" x14ac:dyDescent="0.25">
      <c r="A3" s="3" t="s">
        <v>0</v>
      </c>
      <c r="B3" s="14">
        <v>1</v>
      </c>
      <c r="C3" t="s">
        <v>34</v>
      </c>
      <c r="D3" s="14"/>
      <c r="E3" s="24">
        <v>4</v>
      </c>
      <c r="F3" s="24"/>
      <c r="G3" s="14" t="s">
        <v>15</v>
      </c>
      <c r="H3" s="14"/>
      <c r="I3" s="14"/>
    </row>
    <row r="4" spans="1:14" x14ac:dyDescent="0.25">
      <c r="A4" s="3"/>
      <c r="B4" s="14">
        <v>2</v>
      </c>
      <c r="C4" s="16" t="s">
        <v>17</v>
      </c>
      <c r="D4" s="14"/>
      <c r="E4" s="24">
        <v>5</v>
      </c>
      <c r="F4" s="24"/>
      <c r="G4" s="3" t="s">
        <v>21</v>
      </c>
      <c r="H4" s="3"/>
      <c r="I4" s="2"/>
    </row>
    <row r="5" spans="1:14" x14ac:dyDescent="0.25">
      <c r="A5" s="3"/>
      <c r="B5" s="14">
        <v>3</v>
      </c>
      <c r="C5" s="14" t="s">
        <v>20</v>
      </c>
      <c r="D5" s="14"/>
      <c r="E5" s="14"/>
      <c r="F5" s="14">
        <v>6</v>
      </c>
      <c r="G5" s="2" t="s">
        <v>48</v>
      </c>
      <c r="H5" s="14"/>
      <c r="I5" s="2"/>
    </row>
    <row r="6" spans="1:14" x14ac:dyDescent="0.25">
      <c r="A6" s="3" t="s">
        <v>55</v>
      </c>
      <c r="B6" s="14"/>
      <c r="C6" s="14"/>
      <c r="D6" s="14"/>
      <c r="E6" s="14"/>
      <c r="F6" s="14"/>
      <c r="G6" s="2"/>
      <c r="H6" s="14"/>
      <c r="I6" s="2"/>
    </row>
    <row r="7" spans="1:14" x14ac:dyDescent="0.25">
      <c r="A7" s="26"/>
      <c r="B7" s="26" t="s">
        <v>1</v>
      </c>
      <c r="C7" s="26" t="s">
        <v>2</v>
      </c>
      <c r="D7" s="31"/>
      <c r="E7" s="31"/>
      <c r="F7" s="31"/>
      <c r="G7" s="31"/>
      <c r="H7" s="31"/>
      <c r="I7" s="31"/>
      <c r="J7" s="26" t="s">
        <v>3</v>
      </c>
      <c r="K7" s="26" t="s">
        <v>4</v>
      </c>
      <c r="L7" s="26" t="s">
        <v>5</v>
      </c>
      <c r="M7" s="26" t="s">
        <v>6</v>
      </c>
      <c r="N7" s="28" t="s">
        <v>7</v>
      </c>
    </row>
    <row r="8" spans="1:14" x14ac:dyDescent="0.25">
      <c r="A8" s="27"/>
      <c r="B8" s="27"/>
      <c r="C8" s="27"/>
      <c r="D8" s="4">
        <v>2</v>
      </c>
      <c r="E8" s="4">
        <v>3</v>
      </c>
      <c r="F8" s="4">
        <v>4</v>
      </c>
      <c r="G8" s="4">
        <v>5</v>
      </c>
      <c r="H8" s="4">
        <v>6</v>
      </c>
      <c r="I8" s="4">
        <v>7</v>
      </c>
      <c r="J8" s="27"/>
      <c r="K8" s="27"/>
      <c r="L8" s="27"/>
      <c r="M8" s="27"/>
      <c r="N8" s="29"/>
    </row>
    <row r="9" spans="1:14" x14ac:dyDescent="0.25">
      <c r="A9" s="10" t="s">
        <v>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x14ac:dyDescent="0.25">
      <c r="A10" s="6"/>
      <c r="B10" s="20">
        <v>1</v>
      </c>
      <c r="C10" s="19" t="s">
        <v>82</v>
      </c>
      <c r="D10" s="21">
        <v>28</v>
      </c>
      <c r="E10" s="6">
        <v>28</v>
      </c>
      <c r="F10" s="6">
        <v>25</v>
      </c>
      <c r="G10" s="6">
        <v>28</v>
      </c>
      <c r="H10" s="6">
        <v>28</v>
      </c>
      <c r="I10" s="7">
        <v>26</v>
      </c>
      <c r="J10" s="7">
        <f>ROUND(K10/6,1)</f>
        <v>27.2</v>
      </c>
      <c r="K10" s="7">
        <f>D10+E10+F10+G10+H10+I10</f>
        <v>163</v>
      </c>
      <c r="L10" s="8"/>
      <c r="M10" s="7">
        <f t="shared" ref="M10:M30" si="0">K10-L10</f>
        <v>163</v>
      </c>
      <c r="N10" s="9">
        <v>3</v>
      </c>
    </row>
    <row r="11" spans="1:14" x14ac:dyDescent="0.25">
      <c r="A11" s="6"/>
      <c r="B11" s="20">
        <v>2</v>
      </c>
      <c r="C11" s="19" t="s">
        <v>83</v>
      </c>
      <c r="D11" s="21">
        <v>25</v>
      </c>
      <c r="E11" s="6">
        <v>25</v>
      </c>
      <c r="F11" s="6">
        <v>25</v>
      </c>
      <c r="G11" s="6">
        <v>25</v>
      </c>
      <c r="H11" s="6">
        <v>25</v>
      </c>
      <c r="I11" s="7">
        <v>25</v>
      </c>
      <c r="J11" s="7">
        <f t="shared" ref="J11:J31" si="1">ROUND(K11/6,1)</f>
        <v>25</v>
      </c>
      <c r="K11" s="7">
        <f t="shared" ref="K11:K31" si="2">D11+E11+F11+G11+H11+I11</f>
        <v>150</v>
      </c>
      <c r="L11" s="8"/>
      <c r="M11" s="7">
        <f t="shared" si="0"/>
        <v>150</v>
      </c>
      <c r="N11" s="9"/>
    </row>
    <row r="12" spans="1:14" x14ac:dyDescent="0.25">
      <c r="A12" s="6"/>
      <c r="B12" s="20">
        <v>3</v>
      </c>
      <c r="C12" s="19" t="s">
        <v>84</v>
      </c>
      <c r="D12" s="21">
        <v>25</v>
      </c>
      <c r="E12" s="6">
        <v>25</v>
      </c>
      <c r="F12" s="6">
        <v>25</v>
      </c>
      <c r="G12" s="6">
        <v>25</v>
      </c>
      <c r="H12" s="6">
        <v>25</v>
      </c>
      <c r="I12" s="7">
        <v>25</v>
      </c>
      <c r="J12" s="7">
        <f t="shared" si="1"/>
        <v>25</v>
      </c>
      <c r="K12" s="7">
        <f t="shared" si="2"/>
        <v>150</v>
      </c>
      <c r="L12" s="8"/>
      <c r="M12" s="7">
        <f t="shared" si="0"/>
        <v>150</v>
      </c>
      <c r="N12" s="9"/>
    </row>
    <row r="13" spans="1:14" x14ac:dyDescent="0.25">
      <c r="A13" s="6"/>
      <c r="B13" s="20">
        <v>4</v>
      </c>
      <c r="C13" s="19" t="s">
        <v>85</v>
      </c>
      <c r="D13" s="21">
        <v>27</v>
      </c>
      <c r="E13" s="6">
        <v>27</v>
      </c>
      <c r="F13" s="6">
        <v>25</v>
      </c>
      <c r="G13" s="6">
        <v>25</v>
      </c>
      <c r="H13" s="6">
        <v>25</v>
      </c>
      <c r="I13" s="7">
        <v>25</v>
      </c>
      <c r="J13" s="7">
        <f t="shared" si="1"/>
        <v>25.7</v>
      </c>
      <c r="K13" s="7">
        <f t="shared" si="2"/>
        <v>154</v>
      </c>
      <c r="L13" s="8"/>
      <c r="M13" s="7">
        <f t="shared" si="0"/>
        <v>154</v>
      </c>
      <c r="N13" s="9"/>
    </row>
    <row r="14" spans="1:14" x14ac:dyDescent="0.25">
      <c r="A14" s="6"/>
      <c r="B14" s="20">
        <v>5</v>
      </c>
      <c r="C14" s="19" t="s">
        <v>86</v>
      </c>
      <c r="D14" s="21">
        <v>25</v>
      </c>
      <c r="E14" s="6">
        <v>25</v>
      </c>
      <c r="F14" s="6">
        <v>25</v>
      </c>
      <c r="G14" s="6">
        <v>25</v>
      </c>
      <c r="H14" s="6">
        <v>25</v>
      </c>
      <c r="I14" s="6">
        <v>27</v>
      </c>
      <c r="J14" s="7">
        <v>25.3</v>
      </c>
      <c r="K14" s="7">
        <v>152</v>
      </c>
      <c r="L14" s="8"/>
      <c r="M14" s="7">
        <v>152</v>
      </c>
      <c r="N14" s="9"/>
    </row>
    <row r="15" spans="1:14" x14ac:dyDescent="0.25">
      <c r="A15" s="6"/>
      <c r="B15" s="20">
        <v>6</v>
      </c>
      <c r="C15" s="19" t="s">
        <v>87</v>
      </c>
      <c r="D15" s="21">
        <v>25</v>
      </c>
      <c r="E15" s="6">
        <v>25</v>
      </c>
      <c r="F15" s="6">
        <v>25</v>
      </c>
      <c r="G15" s="6">
        <v>27</v>
      </c>
      <c r="H15" s="6">
        <v>25</v>
      </c>
      <c r="I15" s="6">
        <v>25</v>
      </c>
      <c r="J15" s="7">
        <f t="shared" si="1"/>
        <v>25.3</v>
      </c>
      <c r="K15" s="7">
        <f t="shared" si="2"/>
        <v>152</v>
      </c>
      <c r="L15" s="8"/>
      <c r="M15" s="7">
        <f t="shared" si="0"/>
        <v>152</v>
      </c>
      <c r="N15" s="9"/>
    </row>
    <row r="16" spans="1:14" x14ac:dyDescent="0.25">
      <c r="A16" s="6"/>
      <c r="B16" s="20">
        <v>7</v>
      </c>
      <c r="C16" s="19" t="s">
        <v>88</v>
      </c>
      <c r="D16" s="21">
        <v>30</v>
      </c>
      <c r="E16" s="6">
        <v>29</v>
      </c>
      <c r="F16" s="6">
        <v>27</v>
      </c>
      <c r="G16" s="6">
        <v>29</v>
      </c>
      <c r="H16" s="6">
        <v>30</v>
      </c>
      <c r="I16" s="7">
        <v>30</v>
      </c>
      <c r="J16" s="7">
        <f t="shared" si="1"/>
        <v>29.2</v>
      </c>
      <c r="K16" s="7">
        <f t="shared" si="2"/>
        <v>175</v>
      </c>
      <c r="L16" s="8"/>
      <c r="M16" s="7">
        <f>K16-L16</f>
        <v>175</v>
      </c>
      <c r="N16" s="9">
        <v>1</v>
      </c>
    </row>
    <row r="17" spans="1:15" x14ac:dyDescent="0.25">
      <c r="A17" s="6"/>
      <c r="B17" s="20">
        <v>8</v>
      </c>
      <c r="C17" s="19" t="s">
        <v>89</v>
      </c>
      <c r="D17" s="21">
        <v>25</v>
      </c>
      <c r="E17" s="6">
        <v>26</v>
      </c>
      <c r="F17" s="6">
        <v>25</v>
      </c>
      <c r="G17" s="6">
        <v>25</v>
      </c>
      <c r="H17" s="6">
        <v>25</v>
      </c>
      <c r="I17" s="7">
        <v>26</v>
      </c>
      <c r="J17" s="7">
        <f t="shared" si="1"/>
        <v>25.3</v>
      </c>
      <c r="K17" s="7">
        <f t="shared" si="2"/>
        <v>152</v>
      </c>
      <c r="L17" s="8"/>
      <c r="M17" s="7">
        <f>K17-L17</f>
        <v>152</v>
      </c>
      <c r="N17" s="9"/>
    </row>
    <row r="18" spans="1:15" x14ac:dyDescent="0.25">
      <c r="A18" s="6"/>
      <c r="B18" s="20">
        <v>9</v>
      </c>
      <c r="C18" s="19" t="s">
        <v>90</v>
      </c>
      <c r="D18" s="21">
        <v>25</v>
      </c>
      <c r="E18" s="6">
        <v>25</v>
      </c>
      <c r="F18" s="6">
        <v>28</v>
      </c>
      <c r="G18" s="6">
        <v>26</v>
      </c>
      <c r="H18" s="6">
        <v>26</v>
      </c>
      <c r="I18" s="7">
        <v>26</v>
      </c>
      <c r="J18" s="7">
        <f t="shared" si="1"/>
        <v>26</v>
      </c>
      <c r="K18" s="7">
        <f t="shared" si="2"/>
        <v>156</v>
      </c>
      <c r="L18" s="8"/>
      <c r="M18" s="7">
        <f t="shared" ref="M18:M21" si="3">K18-L18</f>
        <v>156</v>
      </c>
      <c r="N18" s="9"/>
    </row>
    <row r="19" spans="1:15" x14ac:dyDescent="0.25">
      <c r="A19" s="6"/>
      <c r="B19" s="20">
        <v>10</v>
      </c>
      <c r="C19" s="19" t="s">
        <v>91</v>
      </c>
      <c r="D19" s="21">
        <v>26</v>
      </c>
      <c r="E19" s="6">
        <v>25</v>
      </c>
      <c r="F19" s="6">
        <v>26</v>
      </c>
      <c r="G19" s="6">
        <v>25</v>
      </c>
      <c r="H19" s="6">
        <v>25</v>
      </c>
      <c r="I19" s="7">
        <v>25</v>
      </c>
      <c r="J19" s="7">
        <f t="shared" si="1"/>
        <v>25.3</v>
      </c>
      <c r="K19" s="7">
        <f t="shared" si="2"/>
        <v>152</v>
      </c>
      <c r="L19" s="8"/>
      <c r="M19" s="7">
        <f t="shared" si="3"/>
        <v>152</v>
      </c>
      <c r="N19" s="9"/>
    </row>
    <row r="20" spans="1:15" x14ac:dyDescent="0.25">
      <c r="A20" s="6"/>
      <c r="B20" s="20">
        <v>11</v>
      </c>
      <c r="C20" s="19" t="s">
        <v>92</v>
      </c>
      <c r="D20" s="21">
        <v>25</v>
      </c>
      <c r="E20" s="6">
        <v>26</v>
      </c>
      <c r="F20" s="6">
        <v>29</v>
      </c>
      <c r="G20" s="6">
        <v>30</v>
      </c>
      <c r="H20" s="6">
        <v>29</v>
      </c>
      <c r="I20" s="7">
        <v>28</v>
      </c>
      <c r="J20" s="7">
        <f t="shared" si="1"/>
        <v>27.8</v>
      </c>
      <c r="K20" s="7">
        <f t="shared" si="2"/>
        <v>167</v>
      </c>
      <c r="L20" s="8"/>
      <c r="M20" s="7">
        <f>K20-L20</f>
        <v>167</v>
      </c>
      <c r="N20" s="9">
        <v>3</v>
      </c>
    </row>
    <row r="21" spans="1:15" x14ac:dyDescent="0.25">
      <c r="A21" s="6"/>
      <c r="B21" s="20">
        <v>12</v>
      </c>
      <c r="C21" s="19" t="s">
        <v>93</v>
      </c>
      <c r="D21" s="21">
        <v>29</v>
      </c>
      <c r="E21" s="6">
        <v>30</v>
      </c>
      <c r="F21" s="6">
        <v>30</v>
      </c>
      <c r="G21" s="17">
        <v>28</v>
      </c>
      <c r="H21" s="6">
        <v>27</v>
      </c>
      <c r="I21" s="7">
        <v>29</v>
      </c>
      <c r="J21" s="7">
        <f t="shared" si="1"/>
        <v>28.8</v>
      </c>
      <c r="K21" s="7">
        <f t="shared" si="2"/>
        <v>173</v>
      </c>
      <c r="L21" s="8"/>
      <c r="M21" s="7">
        <f t="shared" si="3"/>
        <v>173</v>
      </c>
      <c r="N21" s="9">
        <v>2</v>
      </c>
      <c r="O21" t="s">
        <v>50</v>
      </c>
    </row>
    <row r="22" spans="1:15" x14ac:dyDescent="0.25">
      <c r="A22" s="10" t="s">
        <v>31</v>
      </c>
      <c r="B22" s="5"/>
      <c r="C22" s="22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5" x14ac:dyDescent="0.25">
      <c r="A23" s="6"/>
      <c r="B23" s="20">
        <v>1</v>
      </c>
      <c r="C23" s="19" t="s">
        <v>94</v>
      </c>
      <c r="D23" s="21">
        <v>30</v>
      </c>
      <c r="E23" s="6">
        <v>28</v>
      </c>
      <c r="F23" s="6">
        <v>30</v>
      </c>
      <c r="G23" s="6">
        <v>30</v>
      </c>
      <c r="H23" s="6">
        <v>28</v>
      </c>
      <c r="I23" s="7">
        <v>28</v>
      </c>
      <c r="J23" s="7">
        <f t="shared" si="1"/>
        <v>29</v>
      </c>
      <c r="K23" s="7">
        <f t="shared" si="2"/>
        <v>174</v>
      </c>
      <c r="L23" s="8"/>
      <c r="M23" s="7">
        <f t="shared" si="0"/>
        <v>174</v>
      </c>
      <c r="N23" s="9">
        <v>2</v>
      </c>
    </row>
    <row r="24" spans="1:15" x14ac:dyDescent="0.25">
      <c r="A24" s="10" t="s">
        <v>18</v>
      </c>
      <c r="B24" s="5"/>
      <c r="C24" s="22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5" x14ac:dyDescent="0.25">
      <c r="A25" s="6"/>
      <c r="B25" s="20">
        <v>1</v>
      </c>
      <c r="C25" s="19" t="s">
        <v>95</v>
      </c>
      <c r="D25" s="21">
        <v>28</v>
      </c>
      <c r="E25" s="6">
        <v>29</v>
      </c>
      <c r="F25" s="6">
        <v>30</v>
      </c>
      <c r="G25" s="6">
        <v>30</v>
      </c>
      <c r="H25" s="6">
        <v>29</v>
      </c>
      <c r="I25" s="7">
        <v>29</v>
      </c>
      <c r="J25" s="7">
        <f t="shared" si="1"/>
        <v>29.2</v>
      </c>
      <c r="K25" s="7">
        <f t="shared" si="2"/>
        <v>175</v>
      </c>
      <c r="L25" s="8"/>
      <c r="M25" s="7">
        <f t="shared" si="0"/>
        <v>175</v>
      </c>
      <c r="N25" s="9">
        <v>2</v>
      </c>
    </row>
    <row r="26" spans="1:15" x14ac:dyDescent="0.25">
      <c r="A26" s="6"/>
      <c r="B26" s="20">
        <v>2</v>
      </c>
      <c r="C26" s="19" t="s">
        <v>96</v>
      </c>
      <c r="D26" s="21">
        <v>30</v>
      </c>
      <c r="E26" s="6">
        <v>28</v>
      </c>
      <c r="F26" s="6">
        <v>29</v>
      </c>
      <c r="G26" s="6">
        <v>28</v>
      </c>
      <c r="H26" s="6">
        <v>28</v>
      </c>
      <c r="I26" s="7">
        <v>28</v>
      </c>
      <c r="J26" s="7">
        <f t="shared" si="1"/>
        <v>28.5</v>
      </c>
      <c r="K26" s="7">
        <f t="shared" si="2"/>
        <v>171</v>
      </c>
      <c r="L26" s="8"/>
      <c r="M26" s="7">
        <f>K26-L26</f>
        <v>171</v>
      </c>
      <c r="N26" s="9">
        <v>3</v>
      </c>
    </row>
    <row r="27" spans="1:15" x14ac:dyDescent="0.25">
      <c r="A27" s="6"/>
      <c r="B27" s="20">
        <v>3</v>
      </c>
      <c r="C27" s="19" t="s">
        <v>97</v>
      </c>
      <c r="D27" s="21">
        <v>29</v>
      </c>
      <c r="E27" s="6">
        <v>30</v>
      </c>
      <c r="F27" s="6">
        <v>28</v>
      </c>
      <c r="G27" s="6">
        <v>29</v>
      </c>
      <c r="H27" s="6">
        <v>30</v>
      </c>
      <c r="I27" s="7">
        <v>30</v>
      </c>
      <c r="J27" s="7">
        <f t="shared" si="1"/>
        <v>29.3</v>
      </c>
      <c r="K27" s="7">
        <f t="shared" si="2"/>
        <v>176</v>
      </c>
      <c r="L27" s="8"/>
      <c r="M27" s="7">
        <f>K27-L27</f>
        <v>176</v>
      </c>
      <c r="N27" s="9">
        <v>1</v>
      </c>
    </row>
    <row r="28" spans="1:15" x14ac:dyDescent="0.25">
      <c r="A28" s="10" t="s">
        <v>19</v>
      </c>
      <c r="B28" s="5"/>
      <c r="C28" s="22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5" x14ac:dyDescent="0.25">
      <c r="A29" s="6"/>
      <c r="B29" s="20">
        <v>1</v>
      </c>
      <c r="C29" s="19" t="s">
        <v>58</v>
      </c>
      <c r="D29" s="21">
        <v>29</v>
      </c>
      <c r="E29" s="6">
        <v>28</v>
      </c>
      <c r="F29" s="6">
        <v>28</v>
      </c>
      <c r="G29" s="6">
        <v>29</v>
      </c>
      <c r="H29" s="6">
        <v>28</v>
      </c>
      <c r="I29" s="7">
        <v>28</v>
      </c>
      <c r="J29" s="7">
        <f t="shared" si="1"/>
        <v>28.3</v>
      </c>
      <c r="K29" s="7">
        <f t="shared" si="2"/>
        <v>170</v>
      </c>
      <c r="L29" s="8"/>
      <c r="M29" s="7">
        <f>K29-L29</f>
        <v>170</v>
      </c>
      <c r="N29" s="9">
        <v>3</v>
      </c>
    </row>
    <row r="30" spans="1:15" x14ac:dyDescent="0.25">
      <c r="A30" s="6"/>
      <c r="B30" s="20">
        <v>2</v>
      </c>
      <c r="C30" s="19" t="s">
        <v>69</v>
      </c>
      <c r="D30" s="21">
        <v>30</v>
      </c>
      <c r="E30" s="6">
        <v>30</v>
      </c>
      <c r="F30" s="6">
        <v>30</v>
      </c>
      <c r="G30" s="6">
        <v>30</v>
      </c>
      <c r="H30" s="6">
        <v>30</v>
      </c>
      <c r="I30" s="7">
        <v>29</v>
      </c>
      <c r="J30" s="7">
        <f t="shared" si="1"/>
        <v>29.8</v>
      </c>
      <c r="K30" s="7">
        <f t="shared" si="2"/>
        <v>179</v>
      </c>
      <c r="L30" s="8"/>
      <c r="M30" s="7">
        <f t="shared" si="0"/>
        <v>179</v>
      </c>
      <c r="N30" s="9">
        <v>1</v>
      </c>
    </row>
    <row r="31" spans="1:15" x14ac:dyDescent="0.25">
      <c r="A31" s="6"/>
      <c r="B31" s="20">
        <v>3</v>
      </c>
      <c r="C31" s="19" t="s">
        <v>98</v>
      </c>
      <c r="D31" s="21">
        <v>28</v>
      </c>
      <c r="E31" s="6">
        <v>29</v>
      </c>
      <c r="F31" s="6">
        <v>29</v>
      </c>
      <c r="G31" s="6">
        <v>28</v>
      </c>
      <c r="H31" s="6">
        <v>29</v>
      </c>
      <c r="I31" s="7">
        <v>30</v>
      </c>
      <c r="J31" s="7">
        <f t="shared" si="1"/>
        <v>28.8</v>
      </c>
      <c r="K31" s="7">
        <f t="shared" si="2"/>
        <v>173</v>
      </c>
      <c r="L31" s="8"/>
      <c r="M31" s="7">
        <f>K31-L31</f>
        <v>173</v>
      </c>
      <c r="N31" s="9">
        <v>2</v>
      </c>
    </row>
    <row r="32" spans="1:15" ht="15.75" thickBot="1" x14ac:dyDescent="0.3">
      <c r="K32" s="15"/>
    </row>
    <row r="33" spans="1:3" ht="15.75" thickBot="1" x14ac:dyDescent="0.3">
      <c r="A33" s="11"/>
      <c r="C33" s="13" t="s">
        <v>11</v>
      </c>
    </row>
    <row r="34" spans="1:3" ht="15.75" thickBot="1" x14ac:dyDescent="0.3">
      <c r="A34" s="12"/>
      <c r="C34" s="13" t="s">
        <v>12</v>
      </c>
    </row>
    <row r="35" spans="1:3" x14ac:dyDescent="0.25">
      <c r="C35" t="s">
        <v>10</v>
      </c>
    </row>
  </sheetData>
  <mergeCells count="11">
    <mergeCell ref="A7:A8"/>
    <mergeCell ref="B7:B8"/>
    <mergeCell ref="C7:C8"/>
    <mergeCell ref="D7:I7"/>
    <mergeCell ref="J7:J8"/>
    <mergeCell ref="E3:F3"/>
    <mergeCell ref="E4:F4"/>
    <mergeCell ref="L7:L8"/>
    <mergeCell ref="M7:M8"/>
    <mergeCell ref="N7:N8"/>
    <mergeCell ref="K7:K8"/>
  </mergeCells>
  <conditionalFormatting sqref="D10:I10">
    <cfRule type="cellIs" dxfId="199" priority="65" operator="greaterThanOrEqual">
      <formula>$J$10+3</formula>
    </cfRule>
    <cfRule type="cellIs" dxfId="198" priority="66" operator="lessThanOrEqual">
      <formula>$J$10-3</formula>
    </cfRule>
  </conditionalFormatting>
  <conditionalFormatting sqref="D11:I11">
    <cfRule type="cellIs" dxfId="197" priority="63" operator="greaterThanOrEqual">
      <formula>$J$11+3</formula>
    </cfRule>
    <cfRule type="cellIs" dxfId="196" priority="64" operator="lessThanOrEqual">
      <formula>$J$11-3</formula>
    </cfRule>
  </conditionalFormatting>
  <conditionalFormatting sqref="D12:I12">
    <cfRule type="cellIs" dxfId="195" priority="53" operator="greaterThanOrEqual">
      <formula>$J$12+3</formula>
    </cfRule>
    <cfRule type="cellIs" dxfId="194" priority="54" operator="lessThanOrEqual">
      <formula>$J$12-3</formula>
    </cfRule>
  </conditionalFormatting>
  <conditionalFormatting sqref="D13:I13">
    <cfRule type="cellIs" dxfId="193" priority="55" operator="greaterThanOrEqual">
      <formula>$J$13+3</formula>
    </cfRule>
    <cfRule type="cellIs" dxfId="192" priority="56" operator="lessThanOrEqual">
      <formula>$J$13-3</formula>
    </cfRule>
  </conditionalFormatting>
  <conditionalFormatting sqref="D14:I14">
    <cfRule type="cellIs" dxfId="191" priority="1" operator="lessThan">
      <formula>$J$14-3</formula>
    </cfRule>
    <cfRule type="cellIs" dxfId="190" priority="2" operator="greaterThan">
      <formula>$J$14+3</formula>
    </cfRule>
  </conditionalFormatting>
  <conditionalFormatting sqref="D15:I15">
    <cfRule type="cellIs" dxfId="189" priority="11" operator="greaterThanOrEqual">
      <formula>$J$19+3</formula>
    </cfRule>
    <cfRule type="cellIs" dxfId="188" priority="12" operator="lessThanOrEqual">
      <formula>$J$19-3</formula>
    </cfRule>
  </conditionalFormatting>
  <conditionalFormatting sqref="D16:I16">
    <cfRule type="cellIs" dxfId="187" priority="21" operator="greaterThanOrEqual">
      <formula>$J$31+3</formula>
    </cfRule>
    <cfRule type="cellIs" dxfId="186" priority="22" operator="lessThanOrEqual">
      <formula>$J$31-3</formula>
    </cfRule>
  </conditionalFormatting>
  <conditionalFormatting sqref="D17:I17 D20:I20">
    <cfRule type="cellIs" dxfId="185" priority="51" operator="greaterThanOrEqual">
      <formula>$J$20+3</formula>
    </cfRule>
    <cfRule type="cellIs" dxfId="184" priority="52" operator="lessThanOrEqual">
      <formula>$J$20-3</formula>
    </cfRule>
  </conditionalFormatting>
  <conditionalFormatting sqref="D18:I19">
    <cfRule type="cellIs" dxfId="183" priority="284" operator="greaterThanOrEqual">
      <formula>#REF!+3</formula>
    </cfRule>
    <cfRule type="cellIs" dxfId="182" priority="285" operator="lessThanOrEqual">
      <formula>#REF!-3</formula>
    </cfRule>
  </conditionalFormatting>
  <conditionalFormatting sqref="D21:I21">
    <cfRule type="cellIs" dxfId="181" priority="286" operator="greaterThanOrEqual">
      <formula>#REF!+3</formula>
    </cfRule>
    <cfRule type="cellIs" dxfId="180" priority="287" operator="lessThanOrEqual">
      <formula>#REF!-3</formula>
    </cfRule>
  </conditionalFormatting>
  <conditionalFormatting sqref="D23:I23">
    <cfRule type="cellIs" dxfId="179" priority="57" operator="greaterThanOrEqual">
      <formula>$J$23+3</formula>
    </cfRule>
    <cfRule type="cellIs" dxfId="178" priority="58" operator="lessThanOrEqual">
      <formula>$J$23-3</formula>
    </cfRule>
  </conditionalFormatting>
  <conditionalFormatting sqref="D25:I25">
    <cfRule type="cellIs" dxfId="177" priority="37" operator="greaterThanOrEqual">
      <formula>$J$25+3</formula>
    </cfRule>
    <cfRule type="cellIs" dxfId="176" priority="38" operator="lessThanOrEqual">
      <formula>$J$25-3</formula>
    </cfRule>
  </conditionalFormatting>
  <conditionalFormatting sqref="D26:I26">
    <cfRule type="cellIs" dxfId="175" priority="39" operator="greaterThanOrEqual">
      <formula>$J$26+3</formula>
    </cfRule>
    <cfRule type="cellIs" dxfId="174" priority="40" operator="lessThanOrEqual">
      <formula>$J$26-3</formula>
    </cfRule>
  </conditionalFormatting>
  <conditionalFormatting sqref="D27:I27">
    <cfRule type="cellIs" dxfId="173" priority="59" operator="greaterThanOrEqual">
      <formula>$J$27+3</formula>
    </cfRule>
    <cfRule type="cellIs" dxfId="172" priority="60" operator="lessThanOrEqual">
      <formula>$J$27-3</formula>
    </cfRule>
  </conditionalFormatting>
  <conditionalFormatting sqref="D29:I29">
    <cfRule type="cellIs" dxfId="171" priority="13" operator="greaterThanOrEqual">
      <formula>$J$29+3</formula>
    </cfRule>
    <cfRule type="cellIs" dxfId="170" priority="14" operator="lessThanOrEqual">
      <formula>$J$29-3</formula>
    </cfRule>
  </conditionalFormatting>
  <conditionalFormatting sqref="D30:I30">
    <cfRule type="cellIs" dxfId="169" priority="43" operator="greaterThanOrEqual">
      <formula>$J$30+3</formula>
    </cfRule>
    <cfRule type="cellIs" dxfId="168" priority="44" operator="lessThanOrEqual">
      <formula>$J$30-3</formula>
    </cfRule>
  </conditionalFormatting>
  <conditionalFormatting sqref="D31:I31">
    <cfRule type="cellIs" dxfId="167" priority="49" operator="greaterThanOrEqual">
      <formula>$J$31+3</formula>
    </cfRule>
    <cfRule type="cellIs" dxfId="166" priority="50" operator="lessThanOrEqual">
      <formula>$J$31-3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O27"/>
  <sheetViews>
    <sheetView workbookViewId="0">
      <selection activeCell="C23" sqref="C23"/>
    </sheetView>
  </sheetViews>
  <sheetFormatPr defaultRowHeight="15" x14ac:dyDescent="0.25"/>
  <cols>
    <col min="3" max="3" width="28.42578125" customWidth="1"/>
  </cols>
  <sheetData>
    <row r="1" spans="1:15" x14ac:dyDescent="0.25">
      <c r="A1" s="1" t="s">
        <v>43</v>
      </c>
      <c r="B1" s="2"/>
      <c r="C1" s="2"/>
      <c r="D1" s="2"/>
      <c r="E1" s="2"/>
      <c r="F1" s="2"/>
      <c r="G1" s="2"/>
      <c r="H1" s="2"/>
      <c r="I1" s="2"/>
      <c r="J1" s="2"/>
    </row>
    <row r="2" spans="1:15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5" x14ac:dyDescent="0.25">
      <c r="A3" s="3" t="s">
        <v>0</v>
      </c>
      <c r="B3" s="14">
        <v>1</v>
      </c>
      <c r="C3" s="23" t="s">
        <v>22</v>
      </c>
      <c r="D3" s="23"/>
      <c r="E3" s="14"/>
      <c r="F3" s="24">
        <v>5</v>
      </c>
      <c r="G3" s="24"/>
      <c r="H3" s="14" t="s">
        <v>17</v>
      </c>
      <c r="I3" s="14"/>
      <c r="J3" s="14"/>
    </row>
    <row r="4" spans="1:15" x14ac:dyDescent="0.25">
      <c r="A4" s="3"/>
      <c r="B4" s="14">
        <v>2</v>
      </c>
      <c r="C4" s="23" t="s">
        <v>26</v>
      </c>
      <c r="D4" s="23"/>
      <c r="E4" s="14"/>
      <c r="F4" s="24">
        <v>6</v>
      </c>
      <c r="G4" s="24"/>
      <c r="H4" s="14" t="s">
        <v>27</v>
      </c>
      <c r="I4" s="14"/>
      <c r="J4" s="14"/>
    </row>
    <row r="5" spans="1:15" x14ac:dyDescent="0.25">
      <c r="A5" s="3"/>
      <c r="B5" s="14">
        <v>3</v>
      </c>
      <c r="C5" s="25" t="s">
        <v>21</v>
      </c>
      <c r="D5" s="25"/>
      <c r="E5" s="14"/>
      <c r="F5" s="24">
        <v>7</v>
      </c>
      <c r="G5" s="24"/>
      <c r="H5" s="2" t="s">
        <v>35</v>
      </c>
      <c r="I5" s="2"/>
      <c r="J5" s="2"/>
    </row>
    <row r="6" spans="1:15" x14ac:dyDescent="0.25">
      <c r="A6" s="3"/>
      <c r="B6" s="14">
        <v>4</v>
      </c>
      <c r="C6" s="14" t="s">
        <v>25</v>
      </c>
      <c r="D6" s="14"/>
      <c r="E6" s="14"/>
      <c r="F6" s="14"/>
      <c r="G6" s="14"/>
      <c r="H6" s="2"/>
      <c r="I6" s="14"/>
      <c r="J6" s="2"/>
    </row>
    <row r="7" spans="1:15" x14ac:dyDescent="0.25">
      <c r="A7" s="3" t="s">
        <v>55</v>
      </c>
      <c r="B7" s="14"/>
      <c r="C7" s="14"/>
      <c r="D7" s="14"/>
      <c r="E7" s="14"/>
      <c r="F7" s="14"/>
      <c r="G7" s="14"/>
      <c r="H7" s="2"/>
      <c r="I7" s="14"/>
      <c r="J7" s="2"/>
    </row>
    <row r="8" spans="1:15" x14ac:dyDescent="0.25">
      <c r="A8" s="26"/>
      <c r="B8" s="26" t="s">
        <v>1</v>
      </c>
      <c r="C8" s="26" t="s">
        <v>2</v>
      </c>
      <c r="D8" s="30" t="s">
        <v>0</v>
      </c>
      <c r="E8" s="31"/>
      <c r="F8" s="31"/>
      <c r="G8" s="31"/>
      <c r="H8" s="31"/>
      <c r="I8" s="31"/>
      <c r="J8" s="31"/>
      <c r="K8" s="26" t="s">
        <v>3</v>
      </c>
      <c r="L8" s="26" t="s">
        <v>4</v>
      </c>
      <c r="M8" s="26" t="s">
        <v>5</v>
      </c>
      <c r="N8" s="26" t="s">
        <v>6</v>
      </c>
      <c r="O8" s="28" t="s">
        <v>7</v>
      </c>
    </row>
    <row r="9" spans="1:15" x14ac:dyDescent="0.25">
      <c r="A9" s="27"/>
      <c r="B9" s="27"/>
      <c r="C9" s="27"/>
      <c r="D9" s="4">
        <v>1</v>
      </c>
      <c r="E9" s="4">
        <v>2</v>
      </c>
      <c r="F9" s="4">
        <v>3</v>
      </c>
      <c r="G9" s="4">
        <v>4</v>
      </c>
      <c r="H9" s="4">
        <v>5</v>
      </c>
      <c r="I9" s="4">
        <v>6</v>
      </c>
      <c r="J9" s="4">
        <v>7</v>
      </c>
      <c r="K9" s="27"/>
      <c r="L9" s="27"/>
      <c r="M9" s="27"/>
      <c r="N9" s="27"/>
      <c r="O9" s="29"/>
    </row>
    <row r="10" spans="1:15" x14ac:dyDescent="0.25">
      <c r="A10" s="10" t="s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x14ac:dyDescent="0.25">
      <c r="A11" s="6"/>
      <c r="B11" s="20">
        <v>1</v>
      </c>
      <c r="C11" s="19" t="s">
        <v>99</v>
      </c>
      <c r="D11" s="21">
        <v>26</v>
      </c>
      <c r="E11" s="6">
        <v>29</v>
      </c>
      <c r="F11" s="6">
        <v>28</v>
      </c>
      <c r="G11" s="6">
        <v>30</v>
      </c>
      <c r="H11" s="6">
        <v>28</v>
      </c>
      <c r="I11" s="6">
        <v>28</v>
      </c>
      <c r="J11" s="7">
        <v>27</v>
      </c>
      <c r="K11" s="7">
        <f>ROUND(L11/7,1)</f>
        <v>28</v>
      </c>
      <c r="L11" s="7">
        <f>D11+E11+F11+G11+H11+I11+J11</f>
        <v>196</v>
      </c>
      <c r="M11" s="8"/>
      <c r="N11" s="7">
        <f t="shared" ref="N11:N23" si="0">L11-M11</f>
        <v>196</v>
      </c>
      <c r="O11" s="9">
        <v>3</v>
      </c>
    </row>
    <row r="12" spans="1:15" x14ac:dyDescent="0.25">
      <c r="A12" s="6"/>
      <c r="B12" s="20">
        <v>2</v>
      </c>
      <c r="C12" s="19" t="s">
        <v>100</v>
      </c>
      <c r="D12" s="21">
        <v>26</v>
      </c>
      <c r="E12" s="6">
        <v>27</v>
      </c>
      <c r="F12" s="6">
        <v>26</v>
      </c>
      <c r="G12" s="6">
        <v>27</v>
      </c>
      <c r="H12" s="6">
        <v>27</v>
      </c>
      <c r="I12" s="6">
        <v>27</v>
      </c>
      <c r="J12" s="7">
        <v>28</v>
      </c>
      <c r="K12" s="7">
        <f t="shared" ref="K12:K23" si="1">ROUND(L12/7,1)</f>
        <v>26.9</v>
      </c>
      <c r="L12" s="7">
        <f>D12+E12+F12+G12+H12+I12+J12</f>
        <v>188</v>
      </c>
      <c r="M12" s="8"/>
      <c r="N12" s="7">
        <f t="shared" si="0"/>
        <v>188</v>
      </c>
      <c r="O12" s="9"/>
    </row>
    <row r="13" spans="1:15" ht="15.75" customHeight="1" x14ac:dyDescent="0.25">
      <c r="A13" s="6"/>
      <c r="B13" s="20">
        <v>3</v>
      </c>
      <c r="C13" s="19" t="s">
        <v>101</v>
      </c>
      <c r="D13" s="21">
        <v>30</v>
      </c>
      <c r="E13" s="6">
        <v>30</v>
      </c>
      <c r="F13" s="6">
        <v>30</v>
      </c>
      <c r="G13" s="6">
        <v>29</v>
      </c>
      <c r="H13" s="6">
        <v>30</v>
      </c>
      <c r="I13" s="6">
        <v>30</v>
      </c>
      <c r="J13" s="7">
        <v>30</v>
      </c>
      <c r="K13" s="7">
        <f t="shared" si="1"/>
        <v>29.9</v>
      </c>
      <c r="L13" s="7">
        <f>D13+E13+F13+G13+H13+I13+J13</f>
        <v>209</v>
      </c>
      <c r="M13" s="8"/>
      <c r="N13" s="7">
        <f t="shared" si="0"/>
        <v>209</v>
      </c>
      <c r="O13" s="9">
        <v>1</v>
      </c>
    </row>
    <row r="14" spans="1:15" x14ac:dyDescent="0.25">
      <c r="A14" s="6"/>
      <c r="B14" s="20">
        <v>4</v>
      </c>
      <c r="C14" s="19" t="s">
        <v>102</v>
      </c>
      <c r="D14" s="21">
        <v>29</v>
      </c>
      <c r="E14" s="6">
        <v>28</v>
      </c>
      <c r="F14" s="6">
        <v>27</v>
      </c>
      <c r="G14" s="6">
        <v>28</v>
      </c>
      <c r="H14" s="6">
        <v>29</v>
      </c>
      <c r="I14" s="6">
        <v>29</v>
      </c>
      <c r="J14" s="7">
        <v>29</v>
      </c>
      <c r="K14" s="7">
        <f t="shared" si="1"/>
        <v>28.4</v>
      </c>
      <c r="L14" s="7">
        <f>D14+E14+F14+G14+H14+I14+J14</f>
        <v>199</v>
      </c>
      <c r="M14" s="8"/>
      <c r="N14" s="7">
        <f t="shared" si="0"/>
        <v>199</v>
      </c>
      <c r="O14" s="9">
        <v>2</v>
      </c>
    </row>
    <row r="15" spans="1:15" x14ac:dyDescent="0.25">
      <c r="A15" s="10" t="s">
        <v>31</v>
      </c>
      <c r="B15" s="5"/>
      <c r="C15" s="22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x14ac:dyDescent="0.25">
      <c r="A16" s="6"/>
      <c r="B16" s="20">
        <v>1</v>
      </c>
      <c r="C16" s="19" t="s">
        <v>94</v>
      </c>
      <c r="D16" s="21">
        <v>30</v>
      </c>
      <c r="E16" s="6">
        <v>30</v>
      </c>
      <c r="F16" s="6">
        <v>30</v>
      </c>
      <c r="G16" s="6">
        <v>30</v>
      </c>
      <c r="H16" s="6">
        <v>29</v>
      </c>
      <c r="I16" s="6">
        <v>29</v>
      </c>
      <c r="J16" s="7">
        <v>30</v>
      </c>
      <c r="K16" s="7">
        <f t="shared" si="1"/>
        <v>29.7</v>
      </c>
      <c r="L16" s="7">
        <f>D16+E16+F16+G16+H16+I16+J16</f>
        <v>208</v>
      </c>
      <c r="M16" s="8"/>
      <c r="N16" s="7">
        <f t="shared" si="0"/>
        <v>208</v>
      </c>
      <c r="O16" s="9">
        <v>1</v>
      </c>
    </row>
    <row r="17" spans="1:15" x14ac:dyDescent="0.25">
      <c r="A17" s="6"/>
      <c r="B17" s="20">
        <v>2</v>
      </c>
      <c r="C17" s="19" t="s">
        <v>103</v>
      </c>
      <c r="D17" s="21">
        <v>29</v>
      </c>
      <c r="E17" s="6">
        <v>28</v>
      </c>
      <c r="F17" s="6">
        <v>29</v>
      </c>
      <c r="G17" s="6">
        <v>29</v>
      </c>
      <c r="H17" s="6">
        <v>30</v>
      </c>
      <c r="I17" s="6">
        <v>30</v>
      </c>
      <c r="J17" s="7">
        <v>29</v>
      </c>
      <c r="K17" s="7">
        <f t="shared" si="1"/>
        <v>29.1</v>
      </c>
      <c r="L17" s="7">
        <f>D17+E17+F17+G17+H17+I17+J17</f>
        <v>204</v>
      </c>
      <c r="M17" s="8"/>
      <c r="N17" s="7">
        <f t="shared" si="0"/>
        <v>204</v>
      </c>
      <c r="O17" s="9">
        <v>2</v>
      </c>
    </row>
    <row r="18" spans="1:15" x14ac:dyDescent="0.25">
      <c r="A18" s="10" t="s">
        <v>18</v>
      </c>
      <c r="B18" s="5"/>
      <c r="C18" s="22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5" x14ac:dyDescent="0.25">
      <c r="A19" s="6"/>
      <c r="B19" s="20">
        <v>1</v>
      </c>
      <c r="C19" s="19" t="s">
        <v>104</v>
      </c>
      <c r="D19" s="21">
        <v>26</v>
      </c>
      <c r="E19" s="6">
        <v>27</v>
      </c>
      <c r="F19" s="6">
        <v>27</v>
      </c>
      <c r="G19" s="6">
        <v>28</v>
      </c>
      <c r="H19" s="6">
        <v>27</v>
      </c>
      <c r="I19" s="6">
        <v>28</v>
      </c>
      <c r="J19" s="7">
        <v>29</v>
      </c>
      <c r="K19" s="7">
        <f t="shared" si="1"/>
        <v>27.4</v>
      </c>
      <c r="L19" s="7">
        <f>D19+E19+F19+G19+H19+I19+J19</f>
        <v>192</v>
      </c>
      <c r="M19" s="8"/>
      <c r="N19" s="7">
        <f t="shared" si="0"/>
        <v>192</v>
      </c>
      <c r="O19" s="9"/>
    </row>
    <row r="20" spans="1:15" x14ac:dyDescent="0.25">
      <c r="A20" s="6"/>
      <c r="B20" s="20">
        <v>2</v>
      </c>
      <c r="C20" s="19" t="s">
        <v>105</v>
      </c>
      <c r="D20" s="21">
        <v>30</v>
      </c>
      <c r="E20" s="6">
        <v>30</v>
      </c>
      <c r="F20" s="6">
        <v>30</v>
      </c>
      <c r="G20" s="6">
        <v>29</v>
      </c>
      <c r="H20" s="6">
        <v>30</v>
      </c>
      <c r="I20" s="6">
        <v>30</v>
      </c>
      <c r="J20" s="7">
        <v>30</v>
      </c>
      <c r="K20" s="7">
        <f>ROUND(L20/7,1)</f>
        <v>29.9</v>
      </c>
      <c r="L20" s="7">
        <f>D20+E20+F20+G20+H20+I20+J20</f>
        <v>209</v>
      </c>
      <c r="M20" s="8"/>
      <c r="N20" s="7">
        <f>L20-M20</f>
        <v>209</v>
      </c>
      <c r="O20" s="9">
        <v>1</v>
      </c>
    </row>
    <row r="21" spans="1:15" x14ac:dyDescent="0.25">
      <c r="A21" s="10" t="s">
        <v>19</v>
      </c>
      <c r="B21" s="5"/>
      <c r="C21" s="22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x14ac:dyDescent="0.25">
      <c r="A22" s="6"/>
      <c r="B22" s="20">
        <v>1</v>
      </c>
      <c r="C22" s="19" t="s">
        <v>98</v>
      </c>
      <c r="D22" s="21">
        <v>30</v>
      </c>
      <c r="E22" s="6">
        <v>28</v>
      </c>
      <c r="F22" s="6">
        <v>28</v>
      </c>
      <c r="G22" s="6">
        <v>27</v>
      </c>
      <c r="H22" s="6">
        <v>30</v>
      </c>
      <c r="I22" s="6">
        <v>29</v>
      </c>
      <c r="J22" s="7">
        <v>29</v>
      </c>
      <c r="K22" s="7">
        <f>ROUND(L22/7,1)</f>
        <v>28.7</v>
      </c>
      <c r="L22" s="7">
        <f t="shared" ref="L22" si="2">D22+E22+F22+G22+H22+I22+J22</f>
        <v>201</v>
      </c>
      <c r="M22" s="8"/>
      <c r="N22" s="7">
        <f>L22-M22</f>
        <v>201</v>
      </c>
      <c r="O22" s="9">
        <v>2</v>
      </c>
    </row>
    <row r="23" spans="1:15" x14ac:dyDescent="0.25">
      <c r="A23" s="6"/>
      <c r="B23" s="20">
        <v>2</v>
      </c>
      <c r="C23" s="19" t="s">
        <v>59</v>
      </c>
      <c r="D23" s="21">
        <v>26</v>
      </c>
      <c r="E23" s="6">
        <v>29</v>
      </c>
      <c r="F23" s="6">
        <v>29</v>
      </c>
      <c r="G23" s="6">
        <v>28</v>
      </c>
      <c r="H23" s="6">
        <v>29</v>
      </c>
      <c r="I23" s="6">
        <v>30</v>
      </c>
      <c r="J23" s="7">
        <v>30</v>
      </c>
      <c r="K23" s="7">
        <f t="shared" si="1"/>
        <v>28.7</v>
      </c>
      <c r="L23" s="7">
        <f>D23+E23+F23+G23+H23+I23+J23</f>
        <v>201</v>
      </c>
      <c r="M23" s="8"/>
      <c r="N23" s="7">
        <f t="shared" si="0"/>
        <v>201</v>
      </c>
      <c r="O23" s="9">
        <v>2</v>
      </c>
    </row>
    <row r="24" spans="1:15" ht="15.75" thickBot="1" x14ac:dyDescent="0.3">
      <c r="L24" s="15"/>
    </row>
    <row r="25" spans="1:15" ht="15.75" thickBot="1" x14ac:dyDescent="0.3">
      <c r="A25" s="11"/>
      <c r="C25" s="13" t="s">
        <v>11</v>
      </c>
    </row>
    <row r="26" spans="1:15" ht="15.75" thickBot="1" x14ac:dyDescent="0.3">
      <c r="A26" s="12"/>
      <c r="C26" s="13" t="s">
        <v>12</v>
      </c>
    </row>
    <row r="27" spans="1:15" x14ac:dyDescent="0.25">
      <c r="C27" t="s">
        <v>10</v>
      </c>
    </row>
  </sheetData>
  <mergeCells count="15">
    <mergeCell ref="C3:D3"/>
    <mergeCell ref="F3:G3"/>
    <mergeCell ref="C4:D4"/>
    <mergeCell ref="F4:G4"/>
    <mergeCell ref="C5:D5"/>
    <mergeCell ref="F5:G5"/>
    <mergeCell ref="M8:M9"/>
    <mergeCell ref="N8:N9"/>
    <mergeCell ref="O8:O9"/>
    <mergeCell ref="A8:A9"/>
    <mergeCell ref="B8:B9"/>
    <mergeCell ref="C8:C9"/>
    <mergeCell ref="D8:J8"/>
    <mergeCell ref="K8:K9"/>
    <mergeCell ref="L8:L9"/>
  </mergeCells>
  <conditionalFormatting sqref="D11:J11">
    <cfRule type="cellIs" dxfId="165" priority="29" operator="greaterThanOrEqual">
      <formula>$K$11+3</formula>
    </cfRule>
    <cfRule type="cellIs" dxfId="164" priority="30" operator="lessThanOrEqual">
      <formula>$K$11-3</formula>
    </cfRule>
  </conditionalFormatting>
  <conditionalFormatting sqref="D12:J12">
    <cfRule type="cellIs" dxfId="163" priority="27" operator="greaterThanOrEqual">
      <formula>$K$12+3</formula>
    </cfRule>
    <cfRule type="cellIs" dxfId="162" priority="28" operator="lessThanOrEqual">
      <formula>$K$12-3</formula>
    </cfRule>
  </conditionalFormatting>
  <conditionalFormatting sqref="D13:J13">
    <cfRule type="cellIs" dxfId="161" priority="17" operator="greaterThanOrEqual">
      <formula>$K$13+3</formula>
    </cfRule>
    <cfRule type="cellIs" dxfId="160" priority="18" operator="lessThanOrEqual">
      <formula>$K$13-3</formula>
    </cfRule>
  </conditionalFormatting>
  <conditionalFormatting sqref="D14:J14">
    <cfRule type="cellIs" dxfId="159" priority="19" operator="greaterThanOrEqual">
      <formula>$K$14+3</formula>
    </cfRule>
    <cfRule type="cellIs" dxfId="158" priority="20" operator="lessThanOrEqual">
      <formula>$K$14-3</formula>
    </cfRule>
  </conditionalFormatting>
  <conditionalFormatting sqref="D16:J16">
    <cfRule type="cellIs" dxfId="157" priority="21" operator="greaterThanOrEqual">
      <formula>$K$16+3</formula>
    </cfRule>
    <cfRule type="cellIs" dxfId="156" priority="22" operator="lessThanOrEqual">
      <formula>$K$16-3</formula>
    </cfRule>
  </conditionalFormatting>
  <conditionalFormatting sqref="D17:J17">
    <cfRule type="cellIs" dxfId="155" priority="23" operator="greaterThanOrEqual">
      <formula>$K$17+3</formula>
    </cfRule>
    <cfRule type="cellIs" dxfId="154" priority="24" operator="lessThanOrEqual">
      <formula>$K$17-3</formula>
    </cfRule>
  </conditionalFormatting>
  <conditionalFormatting sqref="D19:J19">
    <cfRule type="cellIs" dxfId="153" priority="1" operator="greaterThanOrEqual">
      <formula>$K$19+3</formula>
    </cfRule>
    <cfRule type="cellIs" dxfId="152" priority="2" operator="lessThanOrEqual">
      <formula>$K$19-3</formula>
    </cfRule>
  </conditionalFormatting>
  <conditionalFormatting sqref="D20:J20">
    <cfRule type="cellIs" dxfId="151" priority="3" operator="greaterThanOrEqual">
      <formula>$K$20+3</formula>
    </cfRule>
    <cfRule type="cellIs" dxfId="150" priority="4" operator="lessThanOrEqual">
      <formula>$K$20-3</formula>
    </cfRule>
  </conditionalFormatting>
  <conditionalFormatting sqref="D22:J22">
    <cfRule type="cellIs" dxfId="149" priority="5" operator="greaterThanOrEqual">
      <formula>$K$22+3</formula>
    </cfRule>
    <cfRule type="cellIs" dxfId="148" priority="6" operator="lessThanOrEqual">
      <formula>$K$22-3</formula>
    </cfRule>
  </conditionalFormatting>
  <conditionalFormatting sqref="D23:J23">
    <cfRule type="cellIs" dxfId="147" priority="7" operator="greaterThanOrEqual">
      <formula>$K$23+3</formula>
    </cfRule>
    <cfRule type="cellIs" dxfId="146" priority="8" operator="lessThanOrEqual">
      <formula>$K$23-3</formula>
    </cfRule>
  </conditionalFormatting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23"/>
  <sheetViews>
    <sheetView workbookViewId="0">
      <selection activeCell="C20" sqref="C20"/>
    </sheetView>
  </sheetViews>
  <sheetFormatPr defaultRowHeight="15" x14ac:dyDescent="0.25"/>
  <cols>
    <col min="3" max="3" width="27.140625" customWidth="1"/>
  </cols>
  <sheetData>
    <row r="1" spans="1:13" x14ac:dyDescent="0.25">
      <c r="A1" s="1" t="s">
        <v>42</v>
      </c>
      <c r="B1" s="2"/>
      <c r="C1" s="2"/>
      <c r="D1" s="2"/>
      <c r="E1" s="2"/>
      <c r="F1" s="2"/>
      <c r="G1" s="2"/>
      <c r="H1" s="2"/>
    </row>
    <row r="2" spans="1:13" x14ac:dyDescent="0.25">
      <c r="A2" s="2"/>
      <c r="B2" s="2"/>
      <c r="C2" s="2"/>
      <c r="D2" s="2"/>
      <c r="E2" s="2"/>
      <c r="F2" s="2"/>
      <c r="G2" s="2"/>
      <c r="H2" s="2"/>
    </row>
    <row r="3" spans="1:13" x14ac:dyDescent="0.25">
      <c r="A3" s="3" t="s">
        <v>0</v>
      </c>
      <c r="B3" s="14">
        <v>1</v>
      </c>
      <c r="C3" s="23" t="s">
        <v>14</v>
      </c>
      <c r="D3" s="23"/>
      <c r="E3" s="14"/>
      <c r="F3" s="14"/>
      <c r="G3" s="14">
        <v>4</v>
      </c>
      <c r="H3" s="14" t="s">
        <v>20</v>
      </c>
    </row>
    <row r="4" spans="1:13" x14ac:dyDescent="0.25">
      <c r="A4" s="3"/>
      <c r="B4" s="14">
        <v>2</v>
      </c>
      <c r="C4" s="23" t="s">
        <v>16</v>
      </c>
      <c r="D4" s="23"/>
      <c r="E4" s="14"/>
      <c r="F4" s="14"/>
      <c r="G4" s="14">
        <v>5</v>
      </c>
      <c r="H4" s="14" t="s">
        <v>15</v>
      </c>
    </row>
    <row r="5" spans="1:13" x14ac:dyDescent="0.25">
      <c r="A5" s="3"/>
      <c r="B5" s="14">
        <v>3</v>
      </c>
      <c r="C5" s="25" t="s">
        <v>30</v>
      </c>
      <c r="D5" s="25"/>
      <c r="E5" s="14"/>
      <c r="F5" s="14"/>
      <c r="G5" s="2"/>
      <c r="H5" s="2"/>
    </row>
    <row r="6" spans="1:13" x14ac:dyDescent="0.25">
      <c r="A6" s="3" t="s">
        <v>54</v>
      </c>
      <c r="B6" s="14"/>
      <c r="C6" s="14"/>
      <c r="D6" s="14"/>
      <c r="E6" s="14"/>
      <c r="F6" s="14"/>
      <c r="G6" s="2"/>
      <c r="H6" s="14"/>
    </row>
    <row r="7" spans="1:13" x14ac:dyDescent="0.25">
      <c r="A7" s="26"/>
      <c r="B7" s="26" t="s">
        <v>1</v>
      </c>
      <c r="C7" s="26" t="s">
        <v>2</v>
      </c>
      <c r="D7" s="30" t="s">
        <v>0</v>
      </c>
      <c r="E7" s="31"/>
      <c r="F7" s="31"/>
      <c r="G7" s="31"/>
      <c r="H7" s="31"/>
      <c r="I7" s="26" t="s">
        <v>3</v>
      </c>
      <c r="J7" s="26" t="s">
        <v>4</v>
      </c>
      <c r="K7" s="26" t="s">
        <v>5</v>
      </c>
      <c r="L7" s="26" t="s">
        <v>6</v>
      </c>
      <c r="M7" s="28" t="s">
        <v>7</v>
      </c>
    </row>
    <row r="8" spans="1:13" x14ac:dyDescent="0.25">
      <c r="A8" s="27"/>
      <c r="B8" s="27"/>
      <c r="C8" s="27"/>
      <c r="D8" s="4">
        <v>1</v>
      </c>
      <c r="E8" s="4">
        <v>2</v>
      </c>
      <c r="F8" s="4">
        <v>3</v>
      </c>
      <c r="G8" s="4">
        <v>5</v>
      </c>
      <c r="H8" s="4">
        <v>6</v>
      </c>
      <c r="I8" s="27"/>
      <c r="J8" s="27"/>
      <c r="K8" s="27"/>
      <c r="L8" s="27"/>
      <c r="M8" s="29"/>
    </row>
    <row r="9" spans="1:13" x14ac:dyDescent="0.25">
      <c r="A9" s="10" t="s">
        <v>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25">
      <c r="A10" s="6"/>
      <c r="B10" s="20">
        <v>1</v>
      </c>
      <c r="C10" s="19" t="s">
        <v>106</v>
      </c>
      <c r="D10" s="21">
        <v>27</v>
      </c>
      <c r="E10" s="6">
        <v>29</v>
      </c>
      <c r="F10" s="6">
        <v>28</v>
      </c>
      <c r="G10" s="6">
        <v>28</v>
      </c>
      <c r="H10" s="6">
        <v>27</v>
      </c>
      <c r="I10" s="7">
        <f>ROUND(J10/5,1)</f>
        <v>27.8</v>
      </c>
      <c r="J10" s="7">
        <f>D10+E10+F10+G10+H10</f>
        <v>139</v>
      </c>
      <c r="K10" s="8"/>
      <c r="L10" s="7">
        <f t="shared" ref="L10:L17" si="0">J10-K10</f>
        <v>139</v>
      </c>
      <c r="M10" s="9">
        <v>3</v>
      </c>
    </row>
    <row r="11" spans="1:13" x14ac:dyDescent="0.25">
      <c r="A11" s="6"/>
      <c r="B11" s="20">
        <v>2</v>
      </c>
      <c r="C11" s="19" t="s">
        <v>107</v>
      </c>
      <c r="D11" s="21">
        <v>28</v>
      </c>
      <c r="E11" s="6">
        <v>28</v>
      </c>
      <c r="F11" s="6">
        <v>27</v>
      </c>
      <c r="G11" s="6">
        <v>26</v>
      </c>
      <c r="H11" s="6">
        <v>28</v>
      </c>
      <c r="I11" s="7">
        <f t="shared" ref="I11:I20" si="1">ROUND(J11/5,1)</f>
        <v>27.4</v>
      </c>
      <c r="J11" s="7">
        <f t="shared" ref="J11:J20" si="2">D11+E11+F11+G11+H11</f>
        <v>137</v>
      </c>
      <c r="K11" s="8"/>
      <c r="L11" s="7">
        <f t="shared" si="0"/>
        <v>137</v>
      </c>
      <c r="M11" s="9"/>
    </row>
    <row r="12" spans="1:13" ht="15.75" customHeight="1" x14ac:dyDescent="0.25">
      <c r="A12" s="6"/>
      <c r="B12" s="20">
        <v>3</v>
      </c>
      <c r="C12" s="19" t="s">
        <v>108</v>
      </c>
      <c r="D12" s="21">
        <v>29</v>
      </c>
      <c r="E12" s="6">
        <v>27</v>
      </c>
      <c r="F12" s="6">
        <v>30</v>
      </c>
      <c r="G12" s="6">
        <v>30</v>
      </c>
      <c r="H12" s="6">
        <v>29</v>
      </c>
      <c r="I12" s="7">
        <f t="shared" si="1"/>
        <v>29</v>
      </c>
      <c r="J12" s="7">
        <f t="shared" si="2"/>
        <v>145</v>
      </c>
      <c r="K12" s="8"/>
      <c r="L12" s="7">
        <f t="shared" si="0"/>
        <v>145</v>
      </c>
      <c r="M12" s="9">
        <v>1</v>
      </c>
    </row>
    <row r="13" spans="1:13" x14ac:dyDescent="0.25">
      <c r="A13" s="6"/>
      <c r="B13" s="20">
        <v>4</v>
      </c>
      <c r="C13" s="19" t="s">
        <v>109</v>
      </c>
      <c r="D13" s="21">
        <v>26</v>
      </c>
      <c r="E13" s="6">
        <v>26</v>
      </c>
      <c r="F13" s="6">
        <v>25</v>
      </c>
      <c r="G13" s="6">
        <v>29</v>
      </c>
      <c r="H13" s="6">
        <v>30</v>
      </c>
      <c r="I13" s="7">
        <f t="shared" si="1"/>
        <v>27.2</v>
      </c>
      <c r="J13" s="7">
        <f t="shared" si="2"/>
        <v>136</v>
      </c>
      <c r="K13" s="8"/>
      <c r="L13" s="7">
        <f t="shared" si="0"/>
        <v>136</v>
      </c>
      <c r="M13" s="9"/>
    </row>
    <row r="14" spans="1:13" x14ac:dyDescent="0.25">
      <c r="A14" s="6"/>
      <c r="B14" s="20">
        <v>5</v>
      </c>
      <c r="C14" s="19" t="s">
        <v>110</v>
      </c>
      <c r="D14" s="21">
        <v>25</v>
      </c>
      <c r="E14" s="6">
        <v>26</v>
      </c>
      <c r="F14" s="6">
        <v>26</v>
      </c>
      <c r="G14" s="6">
        <v>25</v>
      </c>
      <c r="H14" s="6">
        <v>25</v>
      </c>
      <c r="I14" s="7">
        <f t="shared" si="1"/>
        <v>25.4</v>
      </c>
      <c r="J14" s="7">
        <f t="shared" si="2"/>
        <v>127</v>
      </c>
      <c r="K14" s="8"/>
      <c r="L14" s="7">
        <f t="shared" si="0"/>
        <v>127</v>
      </c>
      <c r="M14" s="9"/>
    </row>
    <row r="15" spans="1:13" x14ac:dyDescent="0.25">
      <c r="A15" s="6"/>
      <c r="B15" s="20">
        <v>6</v>
      </c>
      <c r="C15" s="19" t="s">
        <v>111</v>
      </c>
      <c r="D15" s="21">
        <v>30</v>
      </c>
      <c r="E15" s="6">
        <v>30</v>
      </c>
      <c r="F15" s="6">
        <v>29</v>
      </c>
      <c r="G15" s="6">
        <v>27</v>
      </c>
      <c r="H15" s="6">
        <v>26</v>
      </c>
      <c r="I15" s="7">
        <f t="shared" si="1"/>
        <v>28.4</v>
      </c>
      <c r="J15" s="7">
        <f t="shared" si="2"/>
        <v>142</v>
      </c>
      <c r="K15" s="8"/>
      <c r="L15" s="7">
        <f t="shared" si="0"/>
        <v>142</v>
      </c>
      <c r="M15" s="9">
        <v>2</v>
      </c>
    </row>
    <row r="16" spans="1:13" x14ac:dyDescent="0.25">
      <c r="A16" s="10" t="s">
        <v>18</v>
      </c>
      <c r="B16" s="5"/>
      <c r="C16" s="22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25">
      <c r="A17" s="6"/>
      <c r="B17" s="20">
        <v>1</v>
      </c>
      <c r="C17" s="19" t="s">
        <v>96</v>
      </c>
      <c r="D17" s="21">
        <v>28</v>
      </c>
      <c r="E17" s="6">
        <v>29</v>
      </c>
      <c r="F17" s="6">
        <v>30</v>
      </c>
      <c r="G17" s="6">
        <v>29</v>
      </c>
      <c r="H17" s="6">
        <v>30</v>
      </c>
      <c r="I17" s="7">
        <f t="shared" si="1"/>
        <v>29.2</v>
      </c>
      <c r="J17" s="7">
        <f t="shared" si="2"/>
        <v>146</v>
      </c>
      <c r="K17" s="8"/>
      <c r="L17" s="7">
        <f t="shared" si="0"/>
        <v>146</v>
      </c>
      <c r="M17" s="9">
        <v>1</v>
      </c>
    </row>
    <row r="18" spans="1:13" x14ac:dyDescent="0.25">
      <c r="A18" s="6"/>
      <c r="B18" s="20">
        <v>2</v>
      </c>
      <c r="C18" s="19" t="s">
        <v>112</v>
      </c>
      <c r="D18" s="21">
        <v>29</v>
      </c>
      <c r="E18" s="6">
        <v>30</v>
      </c>
      <c r="F18" s="6">
        <v>29</v>
      </c>
      <c r="G18" s="6">
        <v>28</v>
      </c>
      <c r="H18" s="6">
        <v>29</v>
      </c>
      <c r="I18" s="7">
        <f t="shared" si="1"/>
        <v>29</v>
      </c>
      <c r="J18" s="7">
        <f t="shared" si="2"/>
        <v>145</v>
      </c>
      <c r="K18" s="8"/>
      <c r="L18" s="7">
        <f>J18-K18</f>
        <v>145</v>
      </c>
      <c r="M18" s="9">
        <v>2</v>
      </c>
    </row>
    <row r="19" spans="1:13" x14ac:dyDescent="0.25">
      <c r="A19" s="10" t="s">
        <v>19</v>
      </c>
      <c r="B19" s="5"/>
      <c r="C19" s="22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x14ac:dyDescent="0.25">
      <c r="A20" s="6"/>
      <c r="B20" s="20">
        <v>1</v>
      </c>
      <c r="C20" s="19" t="s">
        <v>113</v>
      </c>
      <c r="D20" s="21">
        <v>29</v>
      </c>
      <c r="E20" s="6">
        <v>30</v>
      </c>
      <c r="F20" s="6">
        <v>29</v>
      </c>
      <c r="G20" s="6">
        <v>28</v>
      </c>
      <c r="H20" s="6">
        <v>30</v>
      </c>
      <c r="I20" s="7">
        <f t="shared" si="1"/>
        <v>29.2</v>
      </c>
      <c r="J20" s="7">
        <f t="shared" si="2"/>
        <v>146</v>
      </c>
      <c r="K20" s="8"/>
      <c r="L20" s="7">
        <f>J20-K20</f>
        <v>146</v>
      </c>
      <c r="M20" s="9">
        <v>1</v>
      </c>
    </row>
    <row r="21" spans="1:13" ht="15.75" thickBot="1" x14ac:dyDescent="0.3">
      <c r="J21" s="15"/>
    </row>
    <row r="22" spans="1:13" ht="15.75" thickBot="1" x14ac:dyDescent="0.3">
      <c r="A22" s="11"/>
      <c r="C22" s="13" t="s">
        <v>11</v>
      </c>
    </row>
    <row r="23" spans="1:13" ht="15.75" thickBot="1" x14ac:dyDescent="0.3">
      <c r="A23" s="12"/>
      <c r="C23" s="13" t="s">
        <v>12</v>
      </c>
    </row>
  </sheetData>
  <mergeCells count="12">
    <mergeCell ref="C3:D3"/>
    <mergeCell ref="C4:D4"/>
    <mergeCell ref="C5:D5"/>
    <mergeCell ref="K7:K8"/>
    <mergeCell ref="L7:L8"/>
    <mergeCell ref="M7:M8"/>
    <mergeCell ref="A7:A8"/>
    <mergeCell ref="B7:B8"/>
    <mergeCell ref="C7:C8"/>
    <mergeCell ref="D7:H7"/>
    <mergeCell ref="I7:I8"/>
    <mergeCell ref="J7:J8"/>
  </mergeCells>
  <conditionalFormatting sqref="D10:H10">
    <cfRule type="cellIs" dxfId="145" priority="29" operator="greaterThanOrEqual">
      <formula>$I$10+3</formula>
    </cfRule>
    <cfRule type="cellIs" dxfId="144" priority="30" operator="lessThanOrEqual">
      <formula>$I$10-3</formula>
    </cfRule>
  </conditionalFormatting>
  <conditionalFormatting sqref="D11:H11">
    <cfRule type="cellIs" dxfId="143" priority="27" operator="greaterThanOrEqual">
      <formula>$I$11+3</formula>
    </cfRule>
    <cfRule type="cellIs" dxfId="142" priority="28" operator="lessThanOrEqual">
      <formula>$I$11-3</formula>
    </cfRule>
  </conditionalFormatting>
  <conditionalFormatting sqref="D12:H12">
    <cfRule type="cellIs" dxfId="141" priority="17" operator="greaterThanOrEqual">
      <formula>$I$12+3</formula>
    </cfRule>
    <cfRule type="cellIs" dxfId="140" priority="18" operator="lessThanOrEqual">
      <formula>$I$12-3</formula>
    </cfRule>
  </conditionalFormatting>
  <conditionalFormatting sqref="D13:H13">
    <cfRule type="cellIs" dxfId="139" priority="19" operator="greaterThanOrEqual">
      <formula>$I$13+3</formula>
    </cfRule>
    <cfRule type="cellIs" dxfId="138" priority="20" operator="lessThanOrEqual">
      <formula>$I$13-3</formula>
    </cfRule>
  </conditionalFormatting>
  <conditionalFormatting sqref="D14:H14">
    <cfRule type="cellIs" dxfId="137" priority="21" operator="greaterThanOrEqual">
      <formula>$I$14+3</formula>
    </cfRule>
    <cfRule type="cellIs" dxfId="136" priority="22" operator="lessThanOrEqual">
      <formula>$I$14-3</formula>
    </cfRule>
  </conditionalFormatting>
  <conditionalFormatting sqref="D15:H15">
    <cfRule type="cellIs" dxfId="135" priority="23" operator="greaterThanOrEqual">
      <formula>$I$15+3</formula>
    </cfRule>
    <cfRule type="cellIs" dxfId="134" priority="24" operator="lessThanOrEqual">
      <formula>$I$15-3</formula>
    </cfRule>
  </conditionalFormatting>
  <conditionalFormatting sqref="D17:H17">
    <cfRule type="cellIs" dxfId="133" priority="1" operator="greaterThanOrEqual">
      <formula>$I$17+3</formula>
    </cfRule>
    <cfRule type="cellIs" dxfId="132" priority="2" operator="lessThanOrEqual">
      <formula>$I$17-3</formula>
    </cfRule>
  </conditionalFormatting>
  <conditionalFormatting sqref="D18:H18">
    <cfRule type="cellIs" dxfId="131" priority="3" operator="greaterThanOrEqual">
      <formula>$I$18+3</formula>
    </cfRule>
    <cfRule type="cellIs" dxfId="130" priority="4" operator="lessThanOrEqual">
      <formula>$I$18-3</formula>
    </cfRule>
  </conditionalFormatting>
  <conditionalFormatting sqref="D20:H20">
    <cfRule type="cellIs" dxfId="129" priority="5" operator="greaterThanOrEqual">
      <formula>$I$20+3</formula>
    </cfRule>
    <cfRule type="cellIs" dxfId="128" priority="6" operator="lessThanOrEqual">
      <formula>$I$20-3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20"/>
  <sheetViews>
    <sheetView workbookViewId="0">
      <selection activeCell="C14" sqref="C14"/>
    </sheetView>
  </sheetViews>
  <sheetFormatPr defaultRowHeight="15" x14ac:dyDescent="0.25"/>
  <cols>
    <col min="3" max="3" width="30.42578125" customWidth="1"/>
  </cols>
  <sheetData>
    <row r="1" spans="1:14" x14ac:dyDescent="0.25">
      <c r="A1" s="1" t="s">
        <v>40</v>
      </c>
      <c r="B1" s="2"/>
      <c r="C1" s="2"/>
      <c r="D1" s="2"/>
      <c r="E1" s="2"/>
      <c r="F1" s="2"/>
      <c r="G1" s="2"/>
      <c r="H1" s="2"/>
      <c r="I1" s="2"/>
    </row>
    <row r="2" spans="1:14" x14ac:dyDescent="0.25">
      <c r="A2" s="2"/>
      <c r="B2" s="2"/>
      <c r="C2" s="2"/>
      <c r="D2" s="2"/>
      <c r="E2" s="2"/>
      <c r="F2" s="2"/>
      <c r="G2" s="2"/>
      <c r="H2" s="2"/>
      <c r="I2" s="2"/>
    </row>
    <row r="3" spans="1:14" x14ac:dyDescent="0.25">
      <c r="A3" s="3" t="s">
        <v>0</v>
      </c>
      <c r="B3" s="14">
        <v>1</v>
      </c>
      <c r="C3" s="23" t="s">
        <v>22</v>
      </c>
      <c r="D3" s="23"/>
      <c r="E3" s="14"/>
      <c r="F3" s="14">
        <v>4</v>
      </c>
      <c r="G3" s="14" t="s">
        <v>27</v>
      </c>
      <c r="H3" s="14"/>
      <c r="I3" s="14"/>
    </row>
    <row r="4" spans="1:14" x14ac:dyDescent="0.25">
      <c r="A4" s="3"/>
      <c r="B4" s="14">
        <v>2</v>
      </c>
      <c r="C4" s="23" t="s">
        <v>25</v>
      </c>
      <c r="D4" s="23"/>
      <c r="E4" s="14"/>
      <c r="F4" s="14">
        <v>5</v>
      </c>
      <c r="G4" s="14" t="s">
        <v>20</v>
      </c>
      <c r="H4" s="14"/>
      <c r="I4" s="14"/>
    </row>
    <row r="5" spans="1:14" x14ac:dyDescent="0.25">
      <c r="A5" s="3"/>
      <c r="B5" s="14">
        <v>3</v>
      </c>
      <c r="C5" s="24" t="s">
        <v>26</v>
      </c>
      <c r="D5" s="24"/>
      <c r="E5" s="14"/>
      <c r="F5" s="14">
        <v>6</v>
      </c>
      <c r="G5" s="2" t="s">
        <v>28</v>
      </c>
      <c r="H5" s="2"/>
      <c r="I5" s="2"/>
    </row>
    <row r="6" spans="1:14" x14ac:dyDescent="0.25">
      <c r="A6" s="3"/>
      <c r="B6" s="14"/>
      <c r="C6" s="14"/>
      <c r="D6" s="14"/>
      <c r="E6" s="14"/>
      <c r="F6" s="14"/>
      <c r="G6" s="2"/>
      <c r="H6" s="14"/>
      <c r="I6" s="2"/>
    </row>
    <row r="7" spans="1:14" x14ac:dyDescent="0.25">
      <c r="A7" s="3" t="s">
        <v>55</v>
      </c>
      <c r="B7" s="14"/>
      <c r="C7" s="14"/>
      <c r="D7" s="14"/>
      <c r="E7" s="14"/>
      <c r="F7" s="14"/>
      <c r="G7" s="2"/>
      <c r="H7" s="14"/>
      <c r="I7" s="2"/>
    </row>
    <row r="8" spans="1:14" x14ac:dyDescent="0.25">
      <c r="A8" s="26"/>
      <c r="B8" s="26" t="s">
        <v>1</v>
      </c>
      <c r="C8" s="26" t="s">
        <v>2</v>
      </c>
      <c r="D8" s="30" t="s">
        <v>0</v>
      </c>
      <c r="E8" s="31"/>
      <c r="F8" s="31"/>
      <c r="G8" s="31"/>
      <c r="H8" s="31"/>
      <c r="I8" s="31"/>
      <c r="J8" s="26" t="s">
        <v>3</v>
      </c>
      <c r="K8" s="26" t="s">
        <v>4</v>
      </c>
      <c r="L8" s="26" t="s">
        <v>5</v>
      </c>
      <c r="M8" s="26" t="s">
        <v>6</v>
      </c>
      <c r="N8" s="28" t="s">
        <v>7</v>
      </c>
    </row>
    <row r="9" spans="1:14" x14ac:dyDescent="0.25">
      <c r="A9" s="27"/>
      <c r="B9" s="27"/>
      <c r="C9" s="27"/>
      <c r="D9" s="4">
        <v>1</v>
      </c>
      <c r="E9" s="4">
        <v>2</v>
      </c>
      <c r="F9" s="4">
        <v>3</v>
      </c>
      <c r="G9" s="4">
        <v>4</v>
      </c>
      <c r="H9" s="4">
        <v>5</v>
      </c>
      <c r="I9" s="4">
        <v>6</v>
      </c>
      <c r="J9" s="27"/>
      <c r="K9" s="27"/>
      <c r="L9" s="27"/>
      <c r="M9" s="27"/>
      <c r="N9" s="29"/>
    </row>
    <row r="10" spans="1:14" x14ac:dyDescent="0.25">
      <c r="A10" s="10" t="s">
        <v>19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x14ac:dyDescent="0.25">
      <c r="A11" s="6"/>
      <c r="B11" s="20">
        <v>1</v>
      </c>
      <c r="C11" s="19" t="s">
        <v>98</v>
      </c>
      <c r="D11" s="21">
        <v>30</v>
      </c>
      <c r="E11" s="6">
        <v>30</v>
      </c>
      <c r="F11" s="6">
        <v>30</v>
      </c>
      <c r="G11" s="6">
        <v>30</v>
      </c>
      <c r="H11" s="6">
        <v>30</v>
      </c>
      <c r="I11" s="7">
        <v>30</v>
      </c>
      <c r="J11" s="7">
        <f>ROUND(K11/6,1)</f>
        <v>30</v>
      </c>
      <c r="K11" s="7">
        <f>D11+E11+F11+G11+H11+I11</f>
        <v>180</v>
      </c>
      <c r="L11" s="8"/>
      <c r="M11" s="7">
        <f t="shared" ref="M11:M16" si="0">K11-L11</f>
        <v>180</v>
      </c>
      <c r="N11" s="9">
        <v>1</v>
      </c>
    </row>
    <row r="12" spans="1:14" x14ac:dyDescent="0.25">
      <c r="A12" s="6"/>
      <c r="B12" s="20">
        <v>2</v>
      </c>
      <c r="C12" s="19" t="s">
        <v>72</v>
      </c>
      <c r="D12" s="21">
        <v>29</v>
      </c>
      <c r="E12" s="6">
        <v>29</v>
      </c>
      <c r="F12" s="6">
        <v>29</v>
      </c>
      <c r="G12" s="6">
        <v>29</v>
      </c>
      <c r="H12" s="6">
        <v>29</v>
      </c>
      <c r="I12" s="7">
        <v>29</v>
      </c>
      <c r="J12" s="7">
        <f t="shared" ref="J12:J16" si="1">ROUND(K12/6,1)</f>
        <v>29</v>
      </c>
      <c r="K12" s="7">
        <f t="shared" ref="K12:K16" si="2">D12+E12+F12+G12+H12+I12</f>
        <v>174</v>
      </c>
      <c r="L12" s="8"/>
      <c r="M12" s="7">
        <f t="shared" si="0"/>
        <v>174</v>
      </c>
      <c r="N12" s="9">
        <v>2</v>
      </c>
    </row>
    <row r="13" spans="1:14" x14ac:dyDescent="0.25">
      <c r="A13" s="10" t="s">
        <v>38</v>
      </c>
      <c r="B13" s="5"/>
      <c r="C13" s="22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ht="15.75" customHeight="1" x14ac:dyDescent="0.25">
      <c r="A14" s="6"/>
      <c r="B14" s="20">
        <v>1</v>
      </c>
      <c r="C14" s="19" t="s">
        <v>114</v>
      </c>
      <c r="D14" s="21">
        <v>29</v>
      </c>
      <c r="E14" s="6">
        <v>29</v>
      </c>
      <c r="F14" s="6">
        <v>30</v>
      </c>
      <c r="G14" s="6">
        <v>30</v>
      </c>
      <c r="H14" s="6">
        <v>30</v>
      </c>
      <c r="I14" s="7">
        <v>30</v>
      </c>
      <c r="J14" s="7">
        <f t="shared" si="1"/>
        <v>29.7</v>
      </c>
      <c r="K14" s="7">
        <f t="shared" si="2"/>
        <v>178</v>
      </c>
      <c r="L14" s="8"/>
      <c r="M14" s="7">
        <f t="shared" si="0"/>
        <v>178</v>
      </c>
      <c r="N14" s="9">
        <v>1</v>
      </c>
    </row>
    <row r="15" spans="1:14" x14ac:dyDescent="0.25">
      <c r="A15" s="6"/>
      <c r="B15" s="20">
        <v>2</v>
      </c>
      <c r="C15" s="19" t="s">
        <v>115</v>
      </c>
      <c r="D15" s="21">
        <v>28</v>
      </c>
      <c r="E15" s="6">
        <v>28</v>
      </c>
      <c r="F15" s="6">
        <v>29</v>
      </c>
      <c r="G15" s="6">
        <v>27</v>
      </c>
      <c r="H15" s="6">
        <v>28</v>
      </c>
      <c r="I15" s="7">
        <v>28</v>
      </c>
      <c r="J15" s="7">
        <f t="shared" si="1"/>
        <v>28</v>
      </c>
      <c r="K15" s="7">
        <f t="shared" si="2"/>
        <v>168</v>
      </c>
      <c r="L15" s="8"/>
      <c r="M15" s="7">
        <f t="shared" si="0"/>
        <v>168</v>
      </c>
      <c r="N15" s="9">
        <v>3</v>
      </c>
    </row>
    <row r="16" spans="1:14" x14ac:dyDescent="0.25">
      <c r="A16" s="6"/>
      <c r="B16" s="20">
        <v>3</v>
      </c>
      <c r="C16" s="19" t="s">
        <v>116</v>
      </c>
      <c r="D16" s="21">
        <v>30</v>
      </c>
      <c r="E16" s="6">
        <v>27</v>
      </c>
      <c r="F16" s="6">
        <v>27</v>
      </c>
      <c r="G16" s="6">
        <v>28</v>
      </c>
      <c r="H16" s="6">
        <v>29</v>
      </c>
      <c r="I16" s="7">
        <v>29</v>
      </c>
      <c r="J16" s="7">
        <f t="shared" si="1"/>
        <v>28.3</v>
      </c>
      <c r="K16" s="7">
        <f t="shared" si="2"/>
        <v>170</v>
      </c>
      <c r="L16" s="8"/>
      <c r="M16" s="7">
        <f t="shared" si="0"/>
        <v>170</v>
      </c>
      <c r="N16" s="9">
        <v>2</v>
      </c>
    </row>
    <row r="17" spans="1:3" ht="15.75" thickBot="1" x14ac:dyDescent="0.3"/>
    <row r="18" spans="1:3" ht="15.75" thickBot="1" x14ac:dyDescent="0.3">
      <c r="A18" s="11"/>
      <c r="C18" s="13" t="s">
        <v>11</v>
      </c>
    </row>
    <row r="19" spans="1:3" ht="15.75" thickBot="1" x14ac:dyDescent="0.3">
      <c r="A19" s="12"/>
      <c r="C19" s="13" t="s">
        <v>12</v>
      </c>
    </row>
    <row r="20" spans="1:3" x14ac:dyDescent="0.25">
      <c r="C20" t="s">
        <v>10</v>
      </c>
    </row>
  </sheetData>
  <mergeCells count="12">
    <mergeCell ref="C3:D3"/>
    <mergeCell ref="C4:D4"/>
    <mergeCell ref="C5:D5"/>
    <mergeCell ref="L8:L9"/>
    <mergeCell ref="M8:M9"/>
    <mergeCell ref="N8:N9"/>
    <mergeCell ref="A8:A9"/>
    <mergeCell ref="B8:B9"/>
    <mergeCell ref="C8:C9"/>
    <mergeCell ref="D8:I8"/>
    <mergeCell ref="J8:J9"/>
    <mergeCell ref="K8:K9"/>
  </mergeCells>
  <conditionalFormatting sqref="D11:I11">
    <cfRule type="cellIs" dxfId="127" priority="9" operator="greaterThanOrEqual">
      <formula>$J$11+3</formula>
    </cfRule>
    <cfRule type="cellIs" dxfId="126" priority="10" operator="lessThanOrEqual">
      <formula>$J$11-3</formula>
    </cfRule>
  </conditionalFormatting>
  <conditionalFormatting sqref="D12:I12">
    <cfRule type="cellIs" dxfId="125" priority="7" operator="greaterThanOrEqual">
      <formula>$J$12+3</formula>
    </cfRule>
    <cfRule type="cellIs" dxfId="124" priority="8" operator="lessThanOrEqual">
      <formula>$J$12-3</formula>
    </cfRule>
  </conditionalFormatting>
  <conditionalFormatting sqref="D14:I14">
    <cfRule type="cellIs" dxfId="123" priority="1" operator="greaterThanOrEqual">
      <formula>$J$14+3</formula>
    </cfRule>
    <cfRule type="cellIs" dxfId="122" priority="2" operator="lessThanOrEqual">
      <formula>$J$14-3</formula>
    </cfRule>
  </conditionalFormatting>
  <conditionalFormatting sqref="D15:I15">
    <cfRule type="cellIs" dxfId="121" priority="3" operator="greaterThanOrEqual">
      <formula>$J$15+3</formula>
    </cfRule>
    <cfRule type="cellIs" dxfId="120" priority="4" operator="lessThanOrEqual">
      <formula>$J$15-3</formula>
    </cfRule>
  </conditionalFormatting>
  <conditionalFormatting sqref="D16:I16">
    <cfRule type="cellIs" dxfId="119" priority="5" operator="greaterThanOrEqual">
      <formula>$J$16+3</formula>
    </cfRule>
    <cfRule type="cellIs" dxfId="118" priority="6" operator="lessThanOrEqual">
      <formula>$J$16-3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M26"/>
  <sheetViews>
    <sheetView workbookViewId="0">
      <selection activeCell="A14" sqref="A14:XFD14"/>
    </sheetView>
  </sheetViews>
  <sheetFormatPr defaultRowHeight="15" x14ac:dyDescent="0.25"/>
  <cols>
    <col min="3" max="3" width="32.7109375" customWidth="1"/>
  </cols>
  <sheetData>
    <row r="1" spans="1:13" x14ac:dyDescent="0.25">
      <c r="A1" s="1" t="s">
        <v>41</v>
      </c>
      <c r="B1" s="2"/>
      <c r="C1" s="2"/>
      <c r="D1" s="2"/>
      <c r="E1" s="2"/>
      <c r="F1" s="2"/>
      <c r="G1" s="2"/>
      <c r="H1" s="2"/>
    </row>
    <row r="2" spans="1:13" x14ac:dyDescent="0.25">
      <c r="A2" s="2"/>
      <c r="B2" s="2"/>
      <c r="C2" s="2"/>
      <c r="D2" s="2"/>
      <c r="E2" s="2"/>
      <c r="F2" s="2"/>
      <c r="G2" s="2"/>
      <c r="H2" s="2"/>
    </row>
    <row r="3" spans="1:13" x14ac:dyDescent="0.25">
      <c r="A3" s="3" t="s">
        <v>0</v>
      </c>
      <c r="B3" s="14">
        <v>1</v>
      </c>
      <c r="C3" s="23" t="s">
        <v>14</v>
      </c>
      <c r="D3" s="23"/>
      <c r="E3" s="14"/>
      <c r="F3" s="14"/>
      <c r="G3" s="14" t="s">
        <v>17</v>
      </c>
      <c r="H3" s="14"/>
    </row>
    <row r="4" spans="1:13" x14ac:dyDescent="0.25">
      <c r="A4" s="3"/>
      <c r="B4" s="14">
        <v>2</v>
      </c>
      <c r="C4" s="23" t="s">
        <v>16</v>
      </c>
      <c r="D4" s="23"/>
      <c r="E4" s="14"/>
      <c r="F4" s="14"/>
      <c r="G4" s="14" t="s">
        <v>28</v>
      </c>
      <c r="H4" s="14"/>
    </row>
    <row r="5" spans="1:13" x14ac:dyDescent="0.25">
      <c r="A5" s="3"/>
      <c r="B5" s="14">
        <v>3</v>
      </c>
      <c r="C5" s="14" t="s">
        <v>34</v>
      </c>
      <c r="D5" s="14"/>
      <c r="E5" s="14"/>
      <c r="F5" s="14"/>
      <c r="G5" s="2"/>
      <c r="H5" s="14"/>
    </row>
    <row r="6" spans="1:13" x14ac:dyDescent="0.25">
      <c r="A6" s="3" t="s">
        <v>54</v>
      </c>
      <c r="B6" s="14"/>
      <c r="C6" s="14"/>
      <c r="D6" s="14"/>
      <c r="E6" s="14"/>
      <c r="F6" s="14"/>
      <c r="G6" s="2"/>
      <c r="H6" s="14"/>
    </row>
    <row r="7" spans="1:13" x14ac:dyDescent="0.25">
      <c r="A7" s="26"/>
      <c r="B7" s="26" t="s">
        <v>1</v>
      </c>
      <c r="C7" s="26" t="s">
        <v>2</v>
      </c>
      <c r="D7" s="30" t="s">
        <v>0</v>
      </c>
      <c r="E7" s="31"/>
      <c r="F7" s="31"/>
      <c r="G7" s="31"/>
      <c r="H7" s="31"/>
      <c r="I7" s="26" t="s">
        <v>3</v>
      </c>
      <c r="J7" s="26" t="s">
        <v>4</v>
      </c>
      <c r="K7" s="26" t="s">
        <v>5</v>
      </c>
      <c r="L7" s="26" t="s">
        <v>6</v>
      </c>
      <c r="M7" s="28" t="s">
        <v>7</v>
      </c>
    </row>
    <row r="8" spans="1:13" x14ac:dyDescent="0.25">
      <c r="A8" s="27"/>
      <c r="B8" s="27"/>
      <c r="C8" s="27"/>
      <c r="D8" s="4">
        <v>1</v>
      </c>
      <c r="E8" s="4">
        <v>2</v>
      </c>
      <c r="F8" s="4">
        <v>3</v>
      </c>
      <c r="G8" s="4">
        <v>4</v>
      </c>
      <c r="H8" s="4">
        <v>5</v>
      </c>
      <c r="I8" s="27"/>
      <c r="J8" s="27"/>
      <c r="K8" s="27"/>
      <c r="L8" s="27"/>
      <c r="M8" s="29"/>
    </row>
    <row r="9" spans="1:13" x14ac:dyDescent="0.25">
      <c r="A9" s="10" t="s">
        <v>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25">
      <c r="A10" s="6"/>
      <c r="B10" s="20">
        <v>1</v>
      </c>
      <c r="C10" s="19" t="s">
        <v>117</v>
      </c>
      <c r="D10" s="21">
        <v>25</v>
      </c>
      <c r="E10" s="6">
        <v>25</v>
      </c>
      <c r="F10" s="6">
        <v>26</v>
      </c>
      <c r="G10" s="6">
        <v>25</v>
      </c>
      <c r="H10" s="6">
        <v>25</v>
      </c>
      <c r="I10" s="7">
        <f>ROUND(J10/5,1)</f>
        <v>25.2</v>
      </c>
      <c r="J10" s="7">
        <f>D10+E10+F10+G10+H10</f>
        <v>126</v>
      </c>
      <c r="K10" s="8"/>
      <c r="L10" s="7">
        <f t="shared" ref="L10:L20" si="0">J10-K10</f>
        <v>126</v>
      </c>
      <c r="M10" s="9"/>
    </row>
    <row r="11" spans="1:13" x14ac:dyDescent="0.25">
      <c r="A11" s="6"/>
      <c r="B11" s="20">
        <v>2</v>
      </c>
      <c r="C11" s="19" t="s">
        <v>118</v>
      </c>
      <c r="D11" s="21">
        <v>25</v>
      </c>
      <c r="E11" s="6">
        <v>27</v>
      </c>
      <c r="F11" s="6">
        <v>25</v>
      </c>
      <c r="G11" s="6">
        <v>25</v>
      </c>
      <c r="H11" s="6">
        <v>25</v>
      </c>
      <c r="I11" s="7">
        <f t="shared" ref="I11:I23" si="1">ROUND(J11/5,1)</f>
        <v>25.4</v>
      </c>
      <c r="J11" s="7">
        <f t="shared" ref="J11:J23" si="2">D11+E11+F11+G11+H11</f>
        <v>127</v>
      </c>
      <c r="K11" s="8"/>
      <c r="L11" s="7">
        <f t="shared" si="0"/>
        <v>127</v>
      </c>
      <c r="M11" s="9"/>
    </row>
    <row r="12" spans="1:13" ht="15.75" customHeight="1" x14ac:dyDescent="0.25">
      <c r="A12" s="6"/>
      <c r="B12" s="20">
        <v>3</v>
      </c>
      <c r="C12" s="19" t="s">
        <v>119</v>
      </c>
      <c r="D12" s="21">
        <v>25</v>
      </c>
      <c r="E12" s="6">
        <v>26</v>
      </c>
      <c r="F12" s="6">
        <v>25</v>
      </c>
      <c r="G12" s="6">
        <v>25</v>
      </c>
      <c r="H12" s="6">
        <v>25</v>
      </c>
      <c r="I12" s="7">
        <f t="shared" si="1"/>
        <v>25.2</v>
      </c>
      <c r="J12" s="7">
        <f t="shared" si="2"/>
        <v>126</v>
      </c>
      <c r="K12" s="8"/>
      <c r="L12" s="7">
        <f t="shared" si="0"/>
        <v>126</v>
      </c>
      <c r="M12" s="9"/>
    </row>
    <row r="13" spans="1:13" x14ac:dyDescent="0.25">
      <c r="A13" s="6"/>
      <c r="B13" s="20">
        <v>4</v>
      </c>
      <c r="C13" s="19" t="s">
        <v>120</v>
      </c>
      <c r="D13" s="21">
        <v>30</v>
      </c>
      <c r="E13" s="6">
        <v>28</v>
      </c>
      <c r="F13" s="6">
        <v>30</v>
      </c>
      <c r="G13" s="6">
        <v>30</v>
      </c>
      <c r="H13" s="6">
        <v>29</v>
      </c>
      <c r="I13" s="7">
        <f t="shared" si="1"/>
        <v>29.4</v>
      </c>
      <c r="J13" s="7">
        <f t="shared" si="2"/>
        <v>147</v>
      </c>
      <c r="K13" s="8"/>
      <c r="L13" s="7">
        <f t="shared" si="0"/>
        <v>147</v>
      </c>
      <c r="M13" s="9">
        <v>1</v>
      </c>
    </row>
    <row r="14" spans="1:13" x14ac:dyDescent="0.25">
      <c r="A14" s="6"/>
      <c r="B14" s="20">
        <v>5</v>
      </c>
      <c r="C14" s="19" t="s">
        <v>121</v>
      </c>
      <c r="D14" s="21">
        <v>25</v>
      </c>
      <c r="E14" s="6">
        <v>26</v>
      </c>
      <c r="F14" s="6">
        <v>25</v>
      </c>
      <c r="G14" s="6">
        <v>25</v>
      </c>
      <c r="H14" s="6">
        <v>26</v>
      </c>
      <c r="I14" s="7">
        <f t="shared" si="1"/>
        <v>25.4</v>
      </c>
      <c r="J14" s="7">
        <f t="shared" si="2"/>
        <v>127</v>
      </c>
      <c r="K14" s="8"/>
      <c r="L14" s="7">
        <f t="shared" si="0"/>
        <v>127</v>
      </c>
      <c r="M14" s="9"/>
    </row>
    <row r="15" spans="1:13" x14ac:dyDescent="0.25">
      <c r="A15" s="6"/>
      <c r="B15" s="20">
        <v>6</v>
      </c>
      <c r="C15" s="19" t="s">
        <v>122</v>
      </c>
      <c r="D15" s="21">
        <v>28</v>
      </c>
      <c r="E15" s="6">
        <v>29</v>
      </c>
      <c r="F15" s="6">
        <v>29</v>
      </c>
      <c r="G15" s="6">
        <v>29</v>
      </c>
      <c r="H15" s="6">
        <v>30</v>
      </c>
      <c r="I15" s="7">
        <f t="shared" si="1"/>
        <v>29</v>
      </c>
      <c r="J15" s="7">
        <f t="shared" si="2"/>
        <v>145</v>
      </c>
      <c r="K15" s="8"/>
      <c r="L15" s="7">
        <f t="shared" si="0"/>
        <v>145</v>
      </c>
      <c r="M15" s="9">
        <v>2</v>
      </c>
    </row>
    <row r="16" spans="1:13" x14ac:dyDescent="0.25">
      <c r="A16" s="6"/>
      <c r="B16" s="20">
        <v>7</v>
      </c>
      <c r="C16" s="19" t="s">
        <v>123</v>
      </c>
      <c r="D16" s="21">
        <v>27</v>
      </c>
      <c r="E16" s="6">
        <v>26</v>
      </c>
      <c r="F16" s="6">
        <v>28</v>
      </c>
      <c r="G16" s="6">
        <v>28</v>
      </c>
      <c r="H16" s="6">
        <v>27</v>
      </c>
      <c r="I16" s="7">
        <f t="shared" si="1"/>
        <v>27.2</v>
      </c>
      <c r="J16" s="7">
        <f t="shared" si="2"/>
        <v>136</v>
      </c>
      <c r="K16" s="8"/>
      <c r="L16" s="7">
        <f t="shared" si="0"/>
        <v>136</v>
      </c>
      <c r="M16" s="9"/>
    </row>
    <row r="17" spans="1:13" x14ac:dyDescent="0.25">
      <c r="A17" s="6"/>
      <c r="B17" s="20">
        <v>8</v>
      </c>
      <c r="C17" s="19" t="s">
        <v>124</v>
      </c>
      <c r="D17" s="21">
        <v>26</v>
      </c>
      <c r="E17" s="6">
        <v>26</v>
      </c>
      <c r="F17" s="6">
        <v>27</v>
      </c>
      <c r="G17" s="6">
        <v>27</v>
      </c>
      <c r="H17" s="6">
        <v>25</v>
      </c>
      <c r="I17" s="7">
        <f t="shared" si="1"/>
        <v>26.2</v>
      </c>
      <c r="J17" s="7">
        <f t="shared" si="2"/>
        <v>131</v>
      </c>
      <c r="K17" s="8"/>
      <c r="L17" s="7">
        <f>J17-K17</f>
        <v>131</v>
      </c>
      <c r="M17" s="9"/>
    </row>
    <row r="18" spans="1:13" x14ac:dyDescent="0.25">
      <c r="A18" s="6"/>
      <c r="B18" s="20">
        <v>9</v>
      </c>
      <c r="C18" s="19" t="s">
        <v>111</v>
      </c>
      <c r="D18" s="21">
        <v>29</v>
      </c>
      <c r="E18" s="6">
        <v>30</v>
      </c>
      <c r="F18" s="6">
        <v>25</v>
      </c>
      <c r="G18" s="6">
        <v>26</v>
      </c>
      <c r="H18" s="6">
        <v>28</v>
      </c>
      <c r="I18" s="7">
        <f t="shared" si="1"/>
        <v>27.6</v>
      </c>
      <c r="J18" s="7">
        <f t="shared" si="2"/>
        <v>138</v>
      </c>
      <c r="K18" s="8"/>
      <c r="L18" s="7">
        <f>J18-K18</f>
        <v>138</v>
      </c>
      <c r="M18" s="9">
        <v>3</v>
      </c>
    </row>
    <row r="19" spans="1:13" x14ac:dyDescent="0.25">
      <c r="A19" s="10" t="s">
        <v>31</v>
      </c>
      <c r="B19" s="5"/>
      <c r="C19" s="22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x14ac:dyDescent="0.25">
      <c r="A20" s="6"/>
      <c r="B20" s="20">
        <v>1</v>
      </c>
      <c r="C20" s="19" t="s">
        <v>125</v>
      </c>
      <c r="D20" s="21">
        <v>29</v>
      </c>
      <c r="E20" s="6">
        <v>30</v>
      </c>
      <c r="F20" s="6">
        <v>30</v>
      </c>
      <c r="G20" s="6">
        <v>30</v>
      </c>
      <c r="H20" s="6">
        <v>30</v>
      </c>
      <c r="I20" s="7">
        <f t="shared" si="1"/>
        <v>29.8</v>
      </c>
      <c r="J20" s="7">
        <f t="shared" si="2"/>
        <v>149</v>
      </c>
      <c r="K20" s="8"/>
      <c r="L20" s="7">
        <f t="shared" si="0"/>
        <v>149</v>
      </c>
      <c r="M20" s="9">
        <v>1</v>
      </c>
    </row>
    <row r="21" spans="1:13" x14ac:dyDescent="0.25">
      <c r="A21" s="6"/>
      <c r="B21" s="20">
        <v>2</v>
      </c>
      <c r="C21" s="19" t="s">
        <v>126</v>
      </c>
      <c r="D21" s="21">
        <v>28</v>
      </c>
      <c r="E21" s="6">
        <v>29</v>
      </c>
      <c r="F21" s="6">
        <v>25</v>
      </c>
      <c r="G21" s="6">
        <v>27</v>
      </c>
      <c r="H21" s="6">
        <v>29</v>
      </c>
      <c r="I21" s="7">
        <f t="shared" si="1"/>
        <v>27.6</v>
      </c>
      <c r="J21" s="7">
        <f t="shared" si="2"/>
        <v>138</v>
      </c>
      <c r="K21" s="8"/>
      <c r="L21" s="7">
        <f>J21-K21</f>
        <v>138</v>
      </c>
      <c r="M21" s="9">
        <v>2</v>
      </c>
    </row>
    <row r="22" spans="1:13" x14ac:dyDescent="0.25">
      <c r="A22" s="10" t="s">
        <v>18</v>
      </c>
      <c r="B22" s="5"/>
      <c r="C22" s="22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ht="15.75" customHeight="1" x14ac:dyDescent="0.25">
      <c r="A23" s="6"/>
      <c r="B23" s="20">
        <v>1</v>
      </c>
      <c r="C23" s="19" t="s">
        <v>127</v>
      </c>
      <c r="D23" s="21">
        <v>29</v>
      </c>
      <c r="E23" s="6">
        <v>30</v>
      </c>
      <c r="F23" s="6">
        <v>30</v>
      </c>
      <c r="G23" s="6">
        <v>30</v>
      </c>
      <c r="H23" s="6">
        <v>30</v>
      </c>
      <c r="I23" s="7">
        <f t="shared" si="1"/>
        <v>29.8</v>
      </c>
      <c r="J23" s="7">
        <f t="shared" si="2"/>
        <v>149</v>
      </c>
      <c r="K23" s="8"/>
      <c r="L23" s="7">
        <f>J23-K23</f>
        <v>149</v>
      </c>
      <c r="M23" s="18">
        <v>1</v>
      </c>
    </row>
    <row r="24" spans="1:13" ht="15.75" thickBot="1" x14ac:dyDescent="0.3">
      <c r="J24" s="15"/>
    </row>
    <row r="25" spans="1:13" ht="15.75" thickBot="1" x14ac:dyDescent="0.3">
      <c r="A25" s="11"/>
      <c r="C25" s="13" t="s">
        <v>11</v>
      </c>
    </row>
    <row r="26" spans="1:13" ht="15.75" thickBot="1" x14ac:dyDescent="0.3">
      <c r="A26" s="12"/>
      <c r="C26" s="13" t="s">
        <v>12</v>
      </c>
    </row>
  </sheetData>
  <mergeCells count="11">
    <mergeCell ref="C3:D3"/>
    <mergeCell ref="C4:D4"/>
    <mergeCell ref="K7:K8"/>
    <mergeCell ref="L7:L8"/>
    <mergeCell ref="M7:M8"/>
    <mergeCell ref="J7:J8"/>
    <mergeCell ref="A7:A8"/>
    <mergeCell ref="B7:B8"/>
    <mergeCell ref="C7:C8"/>
    <mergeCell ref="D7:H7"/>
    <mergeCell ref="I7:I8"/>
  </mergeCells>
  <conditionalFormatting sqref="D10:H10">
    <cfRule type="cellIs" dxfId="117" priority="29" operator="greaterThanOrEqual">
      <formula>$I$10+3</formula>
    </cfRule>
    <cfRule type="cellIs" dxfId="116" priority="30" operator="lessThanOrEqual">
      <formula>$I$10-3</formula>
    </cfRule>
  </conditionalFormatting>
  <conditionalFormatting sqref="D11:H11">
    <cfRule type="cellIs" dxfId="115" priority="27" operator="greaterThanOrEqual">
      <formula>$I$11+3</formula>
    </cfRule>
    <cfRule type="cellIs" dxfId="114" priority="28" operator="lessThanOrEqual">
      <formula>$I$11-3</formula>
    </cfRule>
  </conditionalFormatting>
  <conditionalFormatting sqref="D12:H12">
    <cfRule type="cellIs" dxfId="113" priority="17" operator="greaterThanOrEqual">
      <formula>$I$12+3</formula>
    </cfRule>
    <cfRule type="cellIs" dxfId="112" priority="18" operator="lessThanOrEqual">
      <formula>$I$12-3</formula>
    </cfRule>
  </conditionalFormatting>
  <conditionalFormatting sqref="D13:H13">
    <cfRule type="cellIs" dxfId="111" priority="19" operator="greaterThanOrEqual">
      <formula>$I$13+3</formula>
    </cfRule>
    <cfRule type="cellIs" dxfId="110" priority="20" operator="lessThanOrEqual">
      <formula>$I$13-3</formula>
    </cfRule>
  </conditionalFormatting>
  <conditionalFormatting sqref="D14:H14">
    <cfRule type="cellIs" dxfId="109" priority="21" operator="greaterThanOrEqual">
      <formula>$I$14+3</formula>
    </cfRule>
    <cfRule type="cellIs" dxfId="108" priority="22" operator="lessThanOrEqual">
      <formula>$I$14-3</formula>
    </cfRule>
  </conditionalFormatting>
  <conditionalFormatting sqref="D15:H15">
    <cfRule type="cellIs" dxfId="107" priority="23" operator="greaterThanOrEqual">
      <formula>$I$15+3</formula>
    </cfRule>
    <cfRule type="cellIs" dxfId="106" priority="24" operator="lessThanOrEqual">
      <formula>$I$15-3</formula>
    </cfRule>
  </conditionalFormatting>
  <conditionalFormatting sqref="D16:H16">
    <cfRule type="cellIs" dxfId="105" priority="1" operator="greaterThanOrEqual">
      <formula>$I$16+3</formula>
    </cfRule>
    <cfRule type="cellIs" dxfId="104" priority="2" operator="lessThanOrEqual">
      <formula>$I$16-3</formula>
    </cfRule>
  </conditionalFormatting>
  <conditionalFormatting sqref="D17:H17">
    <cfRule type="cellIs" dxfId="103" priority="3" operator="greaterThanOrEqual">
      <formula>$I$17+3</formula>
    </cfRule>
    <cfRule type="cellIs" dxfId="102" priority="4" operator="lessThanOrEqual">
      <formula>$I$17-3</formula>
    </cfRule>
  </conditionalFormatting>
  <conditionalFormatting sqref="D18:H18">
    <cfRule type="cellIs" dxfId="101" priority="5" operator="greaterThanOrEqual">
      <formula>$I$18+3</formula>
    </cfRule>
    <cfRule type="cellIs" dxfId="100" priority="6" operator="lessThanOrEqual">
      <formula>$I$18-3</formula>
    </cfRule>
  </conditionalFormatting>
  <conditionalFormatting sqref="D20:H20">
    <cfRule type="cellIs" dxfId="99" priority="7" operator="greaterThanOrEqual">
      <formula>$I$20+3</formula>
    </cfRule>
    <cfRule type="cellIs" dxfId="98" priority="8" operator="lessThanOrEqual">
      <formula>$I$20-3</formula>
    </cfRule>
  </conditionalFormatting>
  <conditionalFormatting sqref="D21:H21">
    <cfRule type="cellIs" dxfId="97" priority="13" operator="greaterThanOrEqual">
      <formula>$I$21+3</formula>
    </cfRule>
    <cfRule type="cellIs" dxfId="96" priority="14" operator="lessThanOrEqual">
      <formula>$I$21-3</formula>
    </cfRule>
  </conditionalFormatting>
  <conditionalFormatting sqref="D23:H23">
    <cfRule type="cellIs" dxfId="95" priority="15" operator="greaterThanOrEqual">
      <formula>$I$23+3</formula>
    </cfRule>
    <cfRule type="cellIs" dxfId="94" priority="16" operator="lessThanOrEqual">
      <formula>$I$23-3</formula>
    </cfRule>
  </conditionalFormatting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O27"/>
  <sheetViews>
    <sheetView workbookViewId="0">
      <selection activeCell="C23" sqref="C23"/>
    </sheetView>
  </sheetViews>
  <sheetFormatPr defaultRowHeight="15" x14ac:dyDescent="0.25"/>
  <cols>
    <col min="3" max="3" width="36" customWidth="1"/>
  </cols>
  <sheetData>
    <row r="1" spans="1:15" x14ac:dyDescent="0.25">
      <c r="A1" s="1" t="s">
        <v>36</v>
      </c>
      <c r="B1" s="2"/>
      <c r="C1" s="2"/>
      <c r="D1" s="2"/>
      <c r="E1" s="2"/>
      <c r="F1" s="2"/>
      <c r="G1" s="2"/>
      <c r="H1" s="2"/>
      <c r="I1" s="2"/>
      <c r="J1" s="2"/>
    </row>
    <row r="2" spans="1:15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5" x14ac:dyDescent="0.25">
      <c r="A3" s="3" t="s">
        <v>0</v>
      </c>
      <c r="B3" s="14">
        <v>1</v>
      </c>
      <c r="C3" s="23" t="s">
        <v>14</v>
      </c>
      <c r="D3" s="23"/>
      <c r="E3" s="14">
        <v>5</v>
      </c>
      <c r="F3" s="24" t="s">
        <v>34</v>
      </c>
      <c r="G3" s="23"/>
      <c r="H3" s="14"/>
      <c r="I3" s="14"/>
      <c r="J3" s="14"/>
    </row>
    <row r="4" spans="1:15" x14ac:dyDescent="0.25">
      <c r="A4" s="3"/>
      <c r="B4" s="14">
        <v>2</v>
      </c>
      <c r="C4" s="23" t="s">
        <v>16</v>
      </c>
      <c r="D4" s="23"/>
      <c r="E4" s="14">
        <v>6</v>
      </c>
      <c r="F4" s="24" t="s">
        <v>29</v>
      </c>
      <c r="G4" s="23"/>
      <c r="H4" s="14"/>
      <c r="I4" s="14"/>
      <c r="J4" s="14"/>
    </row>
    <row r="5" spans="1:15" x14ac:dyDescent="0.25">
      <c r="A5" s="3"/>
      <c r="B5" s="14">
        <v>3</v>
      </c>
      <c r="C5" s="24" t="s">
        <v>15</v>
      </c>
      <c r="D5" s="24"/>
      <c r="E5" s="14">
        <v>7</v>
      </c>
      <c r="F5" s="24" t="s">
        <v>37</v>
      </c>
      <c r="G5" s="24"/>
      <c r="H5" s="2"/>
      <c r="I5" s="2"/>
      <c r="J5" s="2"/>
    </row>
    <row r="6" spans="1:15" x14ac:dyDescent="0.25">
      <c r="A6" s="3"/>
      <c r="B6" s="14">
        <v>4</v>
      </c>
      <c r="C6" s="14" t="s">
        <v>28</v>
      </c>
      <c r="D6" s="14"/>
      <c r="E6" s="14"/>
      <c r="F6" s="14"/>
      <c r="G6" s="14"/>
      <c r="H6" s="2"/>
      <c r="I6" s="14"/>
      <c r="J6" s="2"/>
    </row>
    <row r="7" spans="1:15" x14ac:dyDescent="0.25">
      <c r="A7" s="3" t="s">
        <v>54</v>
      </c>
      <c r="B7" s="14"/>
      <c r="C7" s="14"/>
      <c r="D7" s="14"/>
      <c r="E7" s="14"/>
      <c r="F7" s="14"/>
      <c r="G7" s="14"/>
      <c r="H7" s="2"/>
      <c r="I7" s="14"/>
      <c r="J7" s="2"/>
    </row>
    <row r="8" spans="1:15" x14ac:dyDescent="0.25">
      <c r="A8" s="26"/>
      <c r="B8" s="26" t="s">
        <v>1</v>
      </c>
      <c r="C8" s="26" t="s">
        <v>2</v>
      </c>
      <c r="D8" s="30" t="s">
        <v>0</v>
      </c>
      <c r="E8" s="31"/>
      <c r="F8" s="31"/>
      <c r="G8" s="31"/>
      <c r="H8" s="31"/>
      <c r="I8" s="31"/>
      <c r="J8" s="31"/>
      <c r="K8" s="26" t="s">
        <v>3</v>
      </c>
      <c r="L8" s="26" t="s">
        <v>4</v>
      </c>
      <c r="M8" s="26" t="s">
        <v>5</v>
      </c>
      <c r="N8" s="26" t="s">
        <v>6</v>
      </c>
      <c r="O8" s="28" t="s">
        <v>7</v>
      </c>
    </row>
    <row r="9" spans="1:15" x14ac:dyDescent="0.25">
      <c r="A9" s="27"/>
      <c r="B9" s="27"/>
      <c r="C9" s="27"/>
      <c r="D9" s="4">
        <v>1</v>
      </c>
      <c r="E9" s="4">
        <v>2</v>
      </c>
      <c r="F9" s="4">
        <v>3</v>
      </c>
      <c r="G9" s="4">
        <v>4</v>
      </c>
      <c r="H9" s="4">
        <v>5</v>
      </c>
      <c r="I9" s="4">
        <v>6</v>
      </c>
      <c r="J9" s="4">
        <v>7</v>
      </c>
      <c r="K9" s="27"/>
      <c r="L9" s="27"/>
      <c r="M9" s="27"/>
      <c r="N9" s="27"/>
      <c r="O9" s="29"/>
    </row>
    <row r="10" spans="1:15" x14ac:dyDescent="0.25">
      <c r="A10" s="10" t="s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x14ac:dyDescent="0.25">
      <c r="A11" s="6"/>
      <c r="B11" s="20">
        <v>1</v>
      </c>
      <c r="C11" s="19" t="s">
        <v>64</v>
      </c>
      <c r="D11" s="21">
        <v>26</v>
      </c>
      <c r="E11" s="6">
        <v>26</v>
      </c>
      <c r="F11" s="6">
        <v>26</v>
      </c>
      <c r="G11" s="6">
        <v>28</v>
      </c>
      <c r="H11" s="6">
        <v>28</v>
      </c>
      <c r="I11" s="6">
        <v>26</v>
      </c>
      <c r="J11" s="7">
        <v>26</v>
      </c>
      <c r="K11" s="7">
        <f>ROUND(L11/7,1)</f>
        <v>26.6</v>
      </c>
      <c r="L11" s="7">
        <f>D11+E11+F11+G11+H11+I11+J11</f>
        <v>186</v>
      </c>
      <c r="M11" s="8"/>
      <c r="N11" s="7">
        <f t="shared" ref="N11:N23" si="0">L11-M11</f>
        <v>186</v>
      </c>
      <c r="O11" s="9"/>
    </row>
    <row r="12" spans="1:15" x14ac:dyDescent="0.25">
      <c r="A12" s="6"/>
      <c r="B12" s="20">
        <v>2</v>
      </c>
      <c r="C12" s="19" t="s">
        <v>128</v>
      </c>
      <c r="D12" s="21">
        <v>30</v>
      </c>
      <c r="E12" s="6">
        <v>27</v>
      </c>
      <c r="F12" s="6">
        <v>29</v>
      </c>
      <c r="G12" s="6">
        <v>29</v>
      </c>
      <c r="H12" s="6">
        <v>27</v>
      </c>
      <c r="I12" s="6">
        <v>30</v>
      </c>
      <c r="J12" s="7">
        <v>29</v>
      </c>
      <c r="K12" s="7">
        <f t="shared" ref="K12:K23" si="1">ROUND(L12/7,1)</f>
        <v>28.7</v>
      </c>
      <c r="L12" s="7">
        <f t="shared" ref="L12:L23" si="2">D12+E12+F12+G12+H12+I12+J12</f>
        <v>201</v>
      </c>
      <c r="M12" s="8"/>
      <c r="N12" s="7">
        <f t="shared" si="0"/>
        <v>201</v>
      </c>
      <c r="O12" s="9">
        <v>2</v>
      </c>
    </row>
    <row r="13" spans="1:15" x14ac:dyDescent="0.25">
      <c r="A13" s="6"/>
      <c r="B13" s="20">
        <v>3</v>
      </c>
      <c r="C13" s="19" t="s">
        <v>111</v>
      </c>
      <c r="D13" s="21">
        <v>27</v>
      </c>
      <c r="E13" s="6">
        <v>29</v>
      </c>
      <c r="F13" s="6">
        <v>27</v>
      </c>
      <c r="G13" s="6">
        <v>27</v>
      </c>
      <c r="H13" s="6">
        <v>26</v>
      </c>
      <c r="I13" s="6">
        <v>28</v>
      </c>
      <c r="J13" s="7">
        <v>30</v>
      </c>
      <c r="K13" s="7">
        <f t="shared" si="1"/>
        <v>27.7</v>
      </c>
      <c r="L13" s="7">
        <f t="shared" si="2"/>
        <v>194</v>
      </c>
      <c r="M13" s="8"/>
      <c r="N13" s="7">
        <f t="shared" si="0"/>
        <v>194</v>
      </c>
      <c r="O13" s="9"/>
    </row>
    <row r="14" spans="1:15" x14ac:dyDescent="0.25">
      <c r="A14" s="6"/>
      <c r="B14" s="20">
        <v>4</v>
      </c>
      <c r="C14" s="19" t="s">
        <v>77</v>
      </c>
      <c r="D14" s="21">
        <v>28</v>
      </c>
      <c r="E14" s="6">
        <v>30</v>
      </c>
      <c r="F14" s="6">
        <v>30</v>
      </c>
      <c r="G14" s="6">
        <v>30</v>
      </c>
      <c r="H14" s="6">
        <v>29</v>
      </c>
      <c r="I14" s="6">
        <v>27</v>
      </c>
      <c r="J14" s="7">
        <v>28</v>
      </c>
      <c r="K14" s="7">
        <f t="shared" si="1"/>
        <v>28.9</v>
      </c>
      <c r="L14" s="7">
        <f t="shared" si="2"/>
        <v>202</v>
      </c>
      <c r="M14" s="8"/>
      <c r="N14" s="7">
        <f t="shared" si="0"/>
        <v>202</v>
      </c>
      <c r="O14" s="9">
        <v>1</v>
      </c>
    </row>
    <row r="15" spans="1:15" x14ac:dyDescent="0.25">
      <c r="A15" s="6"/>
      <c r="B15" s="20">
        <v>5</v>
      </c>
      <c r="C15" s="19" t="s">
        <v>92</v>
      </c>
      <c r="D15" s="21">
        <v>29</v>
      </c>
      <c r="E15" s="6">
        <v>28</v>
      </c>
      <c r="F15" s="6">
        <v>28</v>
      </c>
      <c r="G15" s="6">
        <v>26</v>
      </c>
      <c r="H15" s="6">
        <v>30</v>
      </c>
      <c r="I15" s="6">
        <v>29</v>
      </c>
      <c r="J15" s="7">
        <v>27</v>
      </c>
      <c r="K15" s="7">
        <f t="shared" si="1"/>
        <v>28.1</v>
      </c>
      <c r="L15" s="7">
        <f t="shared" si="2"/>
        <v>197</v>
      </c>
      <c r="M15" s="8"/>
      <c r="N15" s="7">
        <f t="shared" si="0"/>
        <v>197</v>
      </c>
      <c r="O15" s="9">
        <v>3</v>
      </c>
    </row>
    <row r="16" spans="1:15" x14ac:dyDescent="0.25">
      <c r="A16" s="10" t="s">
        <v>38</v>
      </c>
      <c r="B16" s="5"/>
      <c r="C16" s="22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ht="15.75" customHeight="1" x14ac:dyDescent="0.25">
      <c r="A17" s="6"/>
      <c r="B17" s="20">
        <v>1</v>
      </c>
      <c r="C17" s="19" t="s">
        <v>104</v>
      </c>
      <c r="D17" s="21">
        <v>30</v>
      </c>
      <c r="E17" s="6">
        <v>30</v>
      </c>
      <c r="F17" s="6">
        <v>30</v>
      </c>
      <c r="G17" s="6">
        <v>30</v>
      </c>
      <c r="H17" s="6">
        <v>30</v>
      </c>
      <c r="I17" s="6">
        <v>29</v>
      </c>
      <c r="J17" s="7">
        <v>30</v>
      </c>
      <c r="K17" s="7">
        <f t="shared" si="1"/>
        <v>29.9</v>
      </c>
      <c r="L17" s="7">
        <f t="shared" si="2"/>
        <v>209</v>
      </c>
      <c r="M17" s="8"/>
      <c r="N17" s="7">
        <f t="shared" si="0"/>
        <v>209</v>
      </c>
      <c r="O17" s="9">
        <v>1</v>
      </c>
    </row>
    <row r="18" spans="1:15" x14ac:dyDescent="0.25">
      <c r="A18" s="10" t="s">
        <v>19</v>
      </c>
      <c r="B18" s="5"/>
      <c r="C18" s="22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5" ht="15.75" customHeight="1" x14ac:dyDescent="0.25">
      <c r="A19" s="6"/>
      <c r="B19" s="20">
        <v>1</v>
      </c>
      <c r="C19" s="19" t="s">
        <v>68</v>
      </c>
      <c r="D19" s="21">
        <v>26</v>
      </c>
      <c r="E19" s="6">
        <v>30</v>
      </c>
      <c r="F19" s="6">
        <v>27</v>
      </c>
      <c r="G19" s="6">
        <v>29</v>
      </c>
      <c r="H19" s="6">
        <v>30</v>
      </c>
      <c r="I19" s="6">
        <v>29</v>
      </c>
      <c r="J19" s="7">
        <v>27</v>
      </c>
      <c r="K19" s="7">
        <f t="shared" si="1"/>
        <v>28.3</v>
      </c>
      <c r="L19" s="7">
        <f t="shared" si="2"/>
        <v>198</v>
      </c>
      <c r="M19" s="8"/>
      <c r="N19" s="7">
        <f t="shared" si="0"/>
        <v>198</v>
      </c>
      <c r="O19" s="9">
        <v>2</v>
      </c>
    </row>
    <row r="20" spans="1:15" x14ac:dyDescent="0.25">
      <c r="A20" s="6"/>
      <c r="B20" s="20">
        <v>2</v>
      </c>
      <c r="C20" s="19" t="s">
        <v>71</v>
      </c>
      <c r="D20" s="21">
        <v>27</v>
      </c>
      <c r="E20" s="6">
        <v>29</v>
      </c>
      <c r="F20" s="6">
        <v>26</v>
      </c>
      <c r="G20" s="6">
        <v>26</v>
      </c>
      <c r="H20" s="6">
        <v>28</v>
      </c>
      <c r="I20" s="6">
        <v>26</v>
      </c>
      <c r="J20" s="7">
        <v>26</v>
      </c>
      <c r="K20" s="7">
        <f t="shared" si="1"/>
        <v>26.9</v>
      </c>
      <c r="L20" s="7">
        <f t="shared" si="2"/>
        <v>188</v>
      </c>
      <c r="M20" s="8"/>
      <c r="N20" s="7">
        <f t="shared" si="0"/>
        <v>188</v>
      </c>
      <c r="O20" s="9"/>
    </row>
    <row r="21" spans="1:15" x14ac:dyDescent="0.25">
      <c r="A21" s="6"/>
      <c r="B21" s="20">
        <v>3</v>
      </c>
      <c r="C21" s="19" t="s">
        <v>129</v>
      </c>
      <c r="D21" s="21">
        <v>28</v>
      </c>
      <c r="E21" s="6">
        <v>26</v>
      </c>
      <c r="F21" s="6">
        <v>29</v>
      </c>
      <c r="G21" s="6">
        <v>30</v>
      </c>
      <c r="H21" s="6">
        <v>26</v>
      </c>
      <c r="I21" s="6">
        <v>27</v>
      </c>
      <c r="J21" s="7">
        <v>30</v>
      </c>
      <c r="K21" s="7">
        <f t="shared" si="1"/>
        <v>28</v>
      </c>
      <c r="L21" s="7">
        <f t="shared" si="2"/>
        <v>196</v>
      </c>
      <c r="M21" s="8"/>
      <c r="N21" s="7">
        <f t="shared" si="0"/>
        <v>196</v>
      </c>
      <c r="O21" s="9"/>
    </row>
    <row r="22" spans="1:15" x14ac:dyDescent="0.25">
      <c r="A22" s="6"/>
      <c r="B22" s="20">
        <v>4</v>
      </c>
      <c r="C22" s="19" t="s">
        <v>130</v>
      </c>
      <c r="D22" s="21">
        <v>29</v>
      </c>
      <c r="E22" s="6">
        <v>27</v>
      </c>
      <c r="F22" s="6">
        <v>28</v>
      </c>
      <c r="G22" s="6">
        <v>28</v>
      </c>
      <c r="H22" s="6">
        <v>27</v>
      </c>
      <c r="I22" s="6">
        <v>30</v>
      </c>
      <c r="J22" s="7">
        <v>28</v>
      </c>
      <c r="K22" s="7">
        <f t="shared" si="1"/>
        <v>28.1</v>
      </c>
      <c r="L22" s="7">
        <f t="shared" si="2"/>
        <v>197</v>
      </c>
      <c r="M22" s="8"/>
      <c r="N22" s="7">
        <f t="shared" si="0"/>
        <v>197</v>
      </c>
      <c r="O22" s="9">
        <v>3</v>
      </c>
    </row>
    <row r="23" spans="1:15" x14ac:dyDescent="0.25">
      <c r="A23" s="6"/>
      <c r="B23" s="20">
        <v>5</v>
      </c>
      <c r="C23" s="19" t="s">
        <v>131</v>
      </c>
      <c r="D23" s="21">
        <v>30</v>
      </c>
      <c r="E23" s="6">
        <v>28</v>
      </c>
      <c r="F23" s="6">
        <v>30</v>
      </c>
      <c r="G23" s="6">
        <v>27</v>
      </c>
      <c r="H23" s="6">
        <v>29</v>
      </c>
      <c r="I23" s="6">
        <v>28</v>
      </c>
      <c r="J23" s="7">
        <v>29</v>
      </c>
      <c r="K23" s="7">
        <f t="shared" si="1"/>
        <v>28.7</v>
      </c>
      <c r="L23" s="7">
        <f t="shared" si="2"/>
        <v>201</v>
      </c>
      <c r="M23" s="8"/>
      <c r="N23" s="7">
        <f t="shared" si="0"/>
        <v>201</v>
      </c>
      <c r="O23" s="9">
        <v>1</v>
      </c>
    </row>
    <row r="24" spans="1:15" ht="15.75" thickBot="1" x14ac:dyDescent="0.3"/>
    <row r="25" spans="1:15" ht="15.75" thickBot="1" x14ac:dyDescent="0.3">
      <c r="A25" s="11"/>
      <c r="C25" s="13" t="s">
        <v>11</v>
      </c>
    </row>
    <row r="26" spans="1:15" ht="15.75" thickBot="1" x14ac:dyDescent="0.3">
      <c r="A26" s="12"/>
      <c r="C26" s="13" t="s">
        <v>12</v>
      </c>
    </row>
    <row r="27" spans="1:15" x14ac:dyDescent="0.25">
      <c r="C27" t="s">
        <v>10</v>
      </c>
    </row>
  </sheetData>
  <mergeCells count="15">
    <mergeCell ref="C3:D3"/>
    <mergeCell ref="F3:G3"/>
    <mergeCell ref="C4:D4"/>
    <mergeCell ref="F4:G4"/>
    <mergeCell ref="C5:D5"/>
    <mergeCell ref="F5:G5"/>
    <mergeCell ref="M8:M9"/>
    <mergeCell ref="N8:N9"/>
    <mergeCell ref="O8:O9"/>
    <mergeCell ref="A8:A9"/>
    <mergeCell ref="B8:B9"/>
    <mergeCell ref="C8:C9"/>
    <mergeCell ref="D8:J8"/>
    <mergeCell ref="K8:K9"/>
    <mergeCell ref="L8:L9"/>
  </mergeCells>
  <conditionalFormatting sqref="D11:J11">
    <cfRule type="cellIs" dxfId="93" priority="21" operator="greaterThanOrEqual">
      <formula>$K$11+3</formula>
    </cfRule>
    <cfRule type="cellIs" dxfId="92" priority="22" operator="lessThanOrEqual">
      <formula>$K$11-3</formula>
    </cfRule>
  </conditionalFormatting>
  <conditionalFormatting sqref="D12:J12">
    <cfRule type="cellIs" dxfId="91" priority="19" operator="greaterThanOrEqual">
      <formula>$K$12+3</formula>
    </cfRule>
    <cfRule type="cellIs" dxfId="90" priority="20" operator="lessThanOrEqual">
      <formula>$K$12-3</formula>
    </cfRule>
  </conditionalFormatting>
  <conditionalFormatting sqref="D13:J13">
    <cfRule type="cellIs" dxfId="89" priority="17" operator="greaterThanOrEqual">
      <formula>$K$13+3</formula>
    </cfRule>
    <cfRule type="cellIs" dxfId="88" priority="18" operator="lessThanOrEqual">
      <formula>$K$13-3</formula>
    </cfRule>
  </conditionalFormatting>
  <conditionalFormatting sqref="D14:J14">
    <cfRule type="cellIs" dxfId="87" priority="5" operator="greaterThanOrEqual">
      <formula>$K$14+3</formula>
    </cfRule>
    <cfRule type="cellIs" dxfId="86" priority="6" operator="lessThanOrEqual">
      <formula>$K$14-3</formula>
    </cfRule>
  </conditionalFormatting>
  <conditionalFormatting sqref="D15:J15">
    <cfRule type="cellIs" dxfId="85" priority="3" operator="greaterThanOrEqual">
      <formula>$K$15+3</formula>
    </cfRule>
    <cfRule type="cellIs" dxfId="84" priority="4" operator="lessThanOrEqual">
      <formula>$K$15-3</formula>
    </cfRule>
  </conditionalFormatting>
  <conditionalFormatting sqref="D17:J17">
    <cfRule type="cellIs" dxfId="83" priority="7" operator="greaterThanOrEqual">
      <formula>$K$17+3</formula>
    </cfRule>
    <cfRule type="cellIs" dxfId="82" priority="8" operator="lessThanOrEqual">
      <formula>$K$17-3</formula>
    </cfRule>
  </conditionalFormatting>
  <conditionalFormatting sqref="D19:J19">
    <cfRule type="cellIs" dxfId="81" priority="9" operator="greaterThanOrEqual">
      <formula>$K$19+3</formula>
    </cfRule>
    <cfRule type="cellIs" dxfId="80" priority="10" operator="lessThanOrEqual">
      <formula>$K$19-3</formula>
    </cfRule>
  </conditionalFormatting>
  <conditionalFormatting sqref="D20:J20">
    <cfRule type="cellIs" dxfId="79" priority="11" operator="greaterThanOrEqual">
      <formula>$K$20+3</formula>
    </cfRule>
    <cfRule type="cellIs" dxfId="78" priority="12" operator="lessThanOrEqual">
      <formula>$K$20-3</formula>
    </cfRule>
  </conditionalFormatting>
  <conditionalFormatting sqref="D21:J21">
    <cfRule type="cellIs" dxfId="77" priority="13" operator="greaterThanOrEqual">
      <formula>$K$21+3</formula>
    </cfRule>
    <cfRule type="cellIs" dxfId="76" priority="14" operator="lessThanOrEqual">
      <formula>$K$21-3</formula>
    </cfRule>
  </conditionalFormatting>
  <conditionalFormatting sqref="D22:J22">
    <cfRule type="cellIs" dxfId="75" priority="15" operator="greaterThanOrEqual">
      <formula>$K$22+3</formula>
    </cfRule>
    <cfRule type="cellIs" dxfId="74" priority="16" operator="lessThanOrEqual">
      <formula>$K$22-3</formula>
    </cfRule>
  </conditionalFormatting>
  <conditionalFormatting sqref="D23:J23">
    <cfRule type="cellIs" dxfId="73" priority="1" operator="greaterThanOrEqual">
      <formula>$K$23+3</formula>
    </cfRule>
    <cfRule type="cellIs" dxfId="72" priority="2" operator="lessThanOrEqual">
      <formula>$K$23-3</formula>
    </cfRule>
  </conditionalFormatting>
  <pageMargins left="0.7" right="0.7" top="0.75" bottom="0.75" header="0.3" footer="0.3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N23"/>
  <sheetViews>
    <sheetView workbookViewId="0">
      <selection activeCell="N11" sqref="N11"/>
    </sheetView>
  </sheetViews>
  <sheetFormatPr defaultRowHeight="15" x14ac:dyDescent="0.25"/>
  <cols>
    <col min="3" max="3" width="30.7109375" customWidth="1"/>
  </cols>
  <sheetData>
    <row r="1" spans="1:14" x14ac:dyDescent="0.25">
      <c r="A1" s="1" t="s">
        <v>39</v>
      </c>
      <c r="B1" s="2"/>
      <c r="C1" s="2"/>
      <c r="D1" s="2"/>
      <c r="E1" s="2"/>
      <c r="F1" s="2"/>
      <c r="G1" s="2"/>
      <c r="H1" s="2"/>
      <c r="I1" s="2"/>
    </row>
    <row r="2" spans="1:14" x14ac:dyDescent="0.25">
      <c r="A2" s="2"/>
      <c r="B2" s="2"/>
      <c r="C2" s="2"/>
      <c r="D2" s="2"/>
      <c r="E2" s="2"/>
      <c r="F2" s="2"/>
      <c r="G2" s="2"/>
      <c r="H2" s="2"/>
      <c r="I2" s="2"/>
    </row>
    <row r="3" spans="1:14" x14ac:dyDescent="0.25">
      <c r="A3" s="3" t="s">
        <v>0</v>
      </c>
      <c r="B3" s="14">
        <v>1</v>
      </c>
      <c r="C3" s="23" t="s">
        <v>22</v>
      </c>
      <c r="D3" s="23"/>
      <c r="E3" s="14">
        <v>5</v>
      </c>
      <c r="F3" s="24" t="s">
        <v>15</v>
      </c>
      <c r="G3" s="23"/>
      <c r="H3" s="14"/>
      <c r="I3" s="14"/>
    </row>
    <row r="4" spans="1:14" x14ac:dyDescent="0.25">
      <c r="A4" s="3"/>
      <c r="B4" s="14">
        <v>2</v>
      </c>
      <c r="C4" s="23" t="s">
        <v>34</v>
      </c>
      <c r="D4" s="23"/>
      <c r="E4" s="14">
        <v>6</v>
      </c>
      <c r="F4" s="24" t="s">
        <v>35</v>
      </c>
      <c r="G4" s="23"/>
      <c r="H4" s="14"/>
      <c r="I4" s="14"/>
    </row>
    <row r="5" spans="1:14" x14ac:dyDescent="0.25">
      <c r="A5" s="3"/>
      <c r="B5" s="14">
        <v>3</v>
      </c>
      <c r="C5" s="24" t="s">
        <v>20</v>
      </c>
      <c r="D5" s="24"/>
      <c r="E5" s="14"/>
      <c r="F5" s="24"/>
      <c r="G5" s="24"/>
      <c r="H5" s="2"/>
      <c r="I5" s="2"/>
    </row>
    <row r="6" spans="1:14" x14ac:dyDescent="0.25">
      <c r="A6" s="3"/>
      <c r="B6" s="14">
        <v>4</v>
      </c>
      <c r="C6" s="14" t="s">
        <v>17</v>
      </c>
      <c r="D6" s="14"/>
      <c r="E6" s="14"/>
      <c r="F6" s="14"/>
      <c r="G6" s="14"/>
      <c r="H6" s="2"/>
      <c r="I6" s="14"/>
    </row>
    <row r="7" spans="1:14" x14ac:dyDescent="0.25">
      <c r="A7" s="3" t="s">
        <v>55</v>
      </c>
      <c r="B7" s="14"/>
      <c r="C7" s="14"/>
      <c r="D7" s="14"/>
      <c r="E7" s="14"/>
      <c r="F7" s="14"/>
      <c r="G7" s="14"/>
      <c r="H7" s="2"/>
      <c r="I7" s="14"/>
    </row>
    <row r="8" spans="1:14" x14ac:dyDescent="0.25">
      <c r="A8" s="26"/>
      <c r="B8" s="26" t="s">
        <v>1</v>
      </c>
      <c r="C8" s="26" t="s">
        <v>2</v>
      </c>
      <c r="D8" s="30" t="s">
        <v>0</v>
      </c>
      <c r="E8" s="31"/>
      <c r="F8" s="31"/>
      <c r="G8" s="31"/>
      <c r="H8" s="31"/>
      <c r="I8" s="31"/>
      <c r="J8" s="26" t="s">
        <v>3</v>
      </c>
      <c r="K8" s="26" t="s">
        <v>4</v>
      </c>
      <c r="L8" s="26" t="s">
        <v>5</v>
      </c>
      <c r="M8" s="26" t="s">
        <v>6</v>
      </c>
      <c r="N8" s="28" t="s">
        <v>7</v>
      </c>
    </row>
    <row r="9" spans="1:14" x14ac:dyDescent="0.25">
      <c r="A9" s="27"/>
      <c r="B9" s="27"/>
      <c r="C9" s="27"/>
      <c r="D9" s="4">
        <v>1</v>
      </c>
      <c r="E9" s="4">
        <v>2</v>
      </c>
      <c r="F9" s="4">
        <v>3</v>
      </c>
      <c r="G9" s="4">
        <v>4</v>
      </c>
      <c r="H9" s="4">
        <v>5</v>
      </c>
      <c r="I9" s="4">
        <v>6</v>
      </c>
      <c r="J9" s="27"/>
      <c r="K9" s="27"/>
      <c r="L9" s="27"/>
      <c r="M9" s="27"/>
      <c r="N9" s="29"/>
    </row>
    <row r="10" spans="1:14" x14ac:dyDescent="0.25">
      <c r="A10" s="10" t="s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x14ac:dyDescent="0.25">
      <c r="A11" s="6"/>
      <c r="B11" s="20">
        <v>1</v>
      </c>
      <c r="C11" s="19" t="s">
        <v>132</v>
      </c>
      <c r="D11" s="21">
        <v>28</v>
      </c>
      <c r="E11" s="6">
        <v>28</v>
      </c>
      <c r="F11" s="6">
        <v>27</v>
      </c>
      <c r="G11" s="6">
        <v>27</v>
      </c>
      <c r="H11" s="6">
        <v>28</v>
      </c>
      <c r="I11" s="6">
        <v>28</v>
      </c>
      <c r="J11" s="7">
        <f>ROUND(K11/6,1)</f>
        <v>27.7</v>
      </c>
      <c r="K11" s="7">
        <f>D11+E11+F11+G11+H11+I11</f>
        <v>166</v>
      </c>
      <c r="L11" s="8"/>
      <c r="M11" s="7">
        <f t="shared" ref="M11:M19" si="0">K11-L11</f>
        <v>166</v>
      </c>
      <c r="N11" s="9">
        <v>3</v>
      </c>
    </row>
    <row r="12" spans="1:14" x14ac:dyDescent="0.25">
      <c r="A12" s="6"/>
      <c r="B12" s="20">
        <v>2</v>
      </c>
      <c r="C12" s="19" t="s">
        <v>111</v>
      </c>
      <c r="D12" s="21">
        <v>30</v>
      </c>
      <c r="E12" s="6">
        <v>29</v>
      </c>
      <c r="F12" s="6">
        <v>29</v>
      </c>
      <c r="G12" s="6">
        <v>30</v>
      </c>
      <c r="H12" s="6">
        <v>30</v>
      </c>
      <c r="I12" s="6">
        <v>29</v>
      </c>
      <c r="J12" s="7">
        <f t="shared" ref="J12:J19" si="1">ROUND(K12/6,1)</f>
        <v>29.5</v>
      </c>
      <c r="K12" s="7">
        <f t="shared" ref="K12:K19" si="2">D12+E12+F12+G12+H12+I12</f>
        <v>177</v>
      </c>
      <c r="L12" s="8"/>
      <c r="M12" s="7">
        <f t="shared" si="0"/>
        <v>177</v>
      </c>
      <c r="N12" s="9">
        <v>1</v>
      </c>
    </row>
    <row r="13" spans="1:14" x14ac:dyDescent="0.25">
      <c r="A13" s="6"/>
      <c r="B13" s="20">
        <v>3</v>
      </c>
      <c r="C13" s="19" t="s">
        <v>120</v>
      </c>
      <c r="D13" s="21">
        <v>29</v>
      </c>
      <c r="E13" s="6">
        <v>30</v>
      </c>
      <c r="F13" s="6">
        <v>28</v>
      </c>
      <c r="G13" s="6">
        <v>29</v>
      </c>
      <c r="H13" s="6">
        <v>29</v>
      </c>
      <c r="I13" s="6">
        <v>30</v>
      </c>
      <c r="J13" s="7">
        <f t="shared" si="1"/>
        <v>29.2</v>
      </c>
      <c r="K13" s="7">
        <f t="shared" si="2"/>
        <v>175</v>
      </c>
      <c r="L13" s="8"/>
      <c r="M13" s="7">
        <f t="shared" si="0"/>
        <v>175</v>
      </c>
      <c r="N13" s="9">
        <v>2</v>
      </c>
    </row>
    <row r="14" spans="1:14" x14ac:dyDescent="0.25">
      <c r="A14" s="10" t="s">
        <v>19</v>
      </c>
      <c r="B14" s="5"/>
      <c r="C14" s="22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ht="15.75" customHeight="1" x14ac:dyDescent="0.25">
      <c r="A15" s="6"/>
      <c r="B15" s="20">
        <v>1</v>
      </c>
      <c r="C15" s="19" t="s">
        <v>133</v>
      </c>
      <c r="D15" s="21">
        <v>30</v>
      </c>
      <c r="E15" s="6">
        <v>30</v>
      </c>
      <c r="F15" s="6">
        <v>30</v>
      </c>
      <c r="G15" s="6">
        <v>28</v>
      </c>
      <c r="H15" s="6">
        <v>30</v>
      </c>
      <c r="I15" s="6">
        <v>27</v>
      </c>
      <c r="J15" s="7">
        <f t="shared" si="1"/>
        <v>29.2</v>
      </c>
      <c r="K15" s="7">
        <f t="shared" si="2"/>
        <v>175</v>
      </c>
      <c r="L15" s="8"/>
      <c r="M15" s="7">
        <f t="shared" si="0"/>
        <v>175</v>
      </c>
      <c r="N15" s="9">
        <v>2</v>
      </c>
    </row>
    <row r="16" spans="1:14" x14ac:dyDescent="0.25">
      <c r="A16" s="6"/>
      <c r="B16" s="20">
        <v>2</v>
      </c>
      <c r="C16" s="19" t="s">
        <v>134</v>
      </c>
      <c r="D16" s="21">
        <v>26</v>
      </c>
      <c r="E16" s="6">
        <v>28</v>
      </c>
      <c r="F16" s="6">
        <v>28</v>
      </c>
      <c r="G16" s="6">
        <v>27</v>
      </c>
      <c r="H16" s="6">
        <v>28</v>
      </c>
      <c r="I16" s="6">
        <v>28</v>
      </c>
      <c r="J16" s="7">
        <f t="shared" si="1"/>
        <v>27.5</v>
      </c>
      <c r="K16" s="7">
        <f t="shared" si="2"/>
        <v>165</v>
      </c>
      <c r="L16" s="8"/>
      <c r="M16" s="7">
        <f t="shared" si="0"/>
        <v>165</v>
      </c>
      <c r="N16" s="9"/>
    </row>
    <row r="17" spans="1:14" x14ac:dyDescent="0.25">
      <c r="A17" s="6"/>
      <c r="B17" s="20">
        <v>3</v>
      </c>
      <c r="C17" s="19" t="s">
        <v>135</v>
      </c>
      <c r="D17" s="21">
        <v>27</v>
      </c>
      <c r="E17" s="6">
        <v>25</v>
      </c>
      <c r="F17" s="6">
        <v>26</v>
      </c>
      <c r="G17" s="6">
        <v>26</v>
      </c>
      <c r="H17" s="6">
        <v>26</v>
      </c>
      <c r="I17" s="6">
        <v>26</v>
      </c>
      <c r="J17" s="7">
        <f t="shared" si="1"/>
        <v>26</v>
      </c>
      <c r="K17" s="7">
        <f t="shared" si="2"/>
        <v>156</v>
      </c>
      <c r="L17" s="8"/>
      <c r="M17" s="7">
        <f t="shared" si="0"/>
        <v>156</v>
      </c>
      <c r="N17" s="9"/>
    </row>
    <row r="18" spans="1:14" x14ac:dyDescent="0.25">
      <c r="A18" s="6"/>
      <c r="B18" s="20">
        <v>4</v>
      </c>
      <c r="C18" s="19" t="s">
        <v>98</v>
      </c>
      <c r="D18" s="21">
        <v>29</v>
      </c>
      <c r="E18" s="6">
        <v>29</v>
      </c>
      <c r="F18" s="6">
        <v>29</v>
      </c>
      <c r="G18" s="6">
        <v>30</v>
      </c>
      <c r="H18" s="6">
        <v>29</v>
      </c>
      <c r="I18" s="6">
        <v>30</v>
      </c>
      <c r="J18" s="7">
        <f t="shared" si="1"/>
        <v>29.3</v>
      </c>
      <c r="K18" s="7">
        <f t="shared" si="2"/>
        <v>176</v>
      </c>
      <c r="L18" s="8"/>
      <c r="M18" s="7">
        <f t="shared" si="0"/>
        <v>176</v>
      </c>
      <c r="N18" s="9">
        <v>1</v>
      </c>
    </row>
    <row r="19" spans="1:14" x14ac:dyDescent="0.25">
      <c r="A19" s="6"/>
      <c r="B19" s="20">
        <v>5</v>
      </c>
      <c r="C19" s="19" t="s">
        <v>129</v>
      </c>
      <c r="D19" s="21">
        <v>28</v>
      </c>
      <c r="E19" s="6">
        <v>27</v>
      </c>
      <c r="F19" s="6">
        <v>27</v>
      </c>
      <c r="G19" s="6">
        <v>29</v>
      </c>
      <c r="H19" s="6">
        <v>27</v>
      </c>
      <c r="I19" s="6">
        <v>29</v>
      </c>
      <c r="J19" s="7">
        <f t="shared" si="1"/>
        <v>27.8</v>
      </c>
      <c r="K19" s="7">
        <f t="shared" si="2"/>
        <v>167</v>
      </c>
      <c r="L19" s="8"/>
      <c r="M19" s="7">
        <f t="shared" si="0"/>
        <v>167</v>
      </c>
      <c r="N19" s="9">
        <v>3</v>
      </c>
    </row>
    <row r="20" spans="1:14" ht="15.75" thickBot="1" x14ac:dyDescent="0.3"/>
    <row r="21" spans="1:14" ht="15.75" thickBot="1" x14ac:dyDescent="0.3">
      <c r="A21" s="11"/>
      <c r="C21" s="13" t="s">
        <v>11</v>
      </c>
    </row>
    <row r="22" spans="1:14" ht="15.75" thickBot="1" x14ac:dyDescent="0.3">
      <c r="A22" s="12"/>
      <c r="C22" s="13" t="s">
        <v>12</v>
      </c>
    </row>
    <row r="23" spans="1:14" x14ac:dyDescent="0.25">
      <c r="C23" t="s">
        <v>10</v>
      </c>
    </row>
  </sheetData>
  <mergeCells count="15">
    <mergeCell ref="C3:D3"/>
    <mergeCell ref="F3:G3"/>
    <mergeCell ref="C4:D4"/>
    <mergeCell ref="F4:G4"/>
    <mergeCell ref="C5:D5"/>
    <mergeCell ref="F5:G5"/>
    <mergeCell ref="L8:L9"/>
    <mergeCell ref="M8:M9"/>
    <mergeCell ref="N8:N9"/>
    <mergeCell ref="A8:A9"/>
    <mergeCell ref="B8:B9"/>
    <mergeCell ref="C8:C9"/>
    <mergeCell ref="D8:I8"/>
    <mergeCell ref="J8:J9"/>
    <mergeCell ref="K8:K9"/>
  </mergeCells>
  <conditionalFormatting sqref="D11:I11">
    <cfRule type="cellIs" dxfId="71" priority="31" operator="greaterThanOrEqual">
      <formula>$J$11+3</formula>
    </cfRule>
    <cfRule type="cellIs" dxfId="70" priority="32" operator="lessThanOrEqual">
      <formula>$J$11-3</formula>
    </cfRule>
  </conditionalFormatting>
  <conditionalFormatting sqref="D12:I12">
    <cfRule type="cellIs" dxfId="69" priority="29" operator="greaterThanOrEqual">
      <formula>$J$12+3</formula>
    </cfRule>
    <cfRule type="cellIs" dxfId="68" priority="30" operator="lessThanOrEqual">
      <formula>$J$12-3</formula>
    </cfRule>
  </conditionalFormatting>
  <conditionalFormatting sqref="D13:I13">
    <cfRule type="cellIs" dxfId="67" priority="27" operator="greaterThanOrEqual">
      <formula>$J$13+3</formula>
    </cfRule>
    <cfRule type="cellIs" dxfId="66" priority="28" operator="lessThanOrEqual">
      <formula>$J$13-3</formula>
    </cfRule>
  </conditionalFormatting>
  <conditionalFormatting sqref="D15:I15">
    <cfRule type="cellIs" dxfId="65" priority="19" operator="greaterThanOrEqual">
      <formula>$J$15+3</formula>
    </cfRule>
    <cfRule type="cellIs" dxfId="64" priority="20" operator="lessThanOrEqual">
      <formula>$J$15-3</formula>
    </cfRule>
  </conditionalFormatting>
  <conditionalFormatting sqref="D16:I16">
    <cfRule type="cellIs" dxfId="63" priority="21" operator="greaterThanOrEqual">
      <formula>$J$16+3</formula>
    </cfRule>
    <cfRule type="cellIs" dxfId="62" priority="22" operator="lessThanOrEqual">
      <formula>$J$16-3</formula>
    </cfRule>
  </conditionalFormatting>
  <conditionalFormatting sqref="D17:I17">
    <cfRule type="cellIs" dxfId="61" priority="23" operator="greaterThanOrEqual">
      <formula>$J$17+3</formula>
    </cfRule>
    <cfRule type="cellIs" dxfId="60" priority="24" operator="lessThanOrEqual">
      <formula>$J$17-3</formula>
    </cfRule>
  </conditionalFormatting>
  <conditionalFormatting sqref="D18:I18">
    <cfRule type="cellIs" dxfId="59" priority="25" operator="greaterThanOrEqual">
      <formula>$J$18+3</formula>
    </cfRule>
    <cfRule type="cellIs" dxfId="58" priority="26" operator="lessThanOrEqual">
      <formula>$J$18-3</formula>
    </cfRule>
  </conditionalFormatting>
  <conditionalFormatting sqref="D19:I19">
    <cfRule type="cellIs" dxfId="57" priority="17" operator="greaterThanOrEqual">
      <formula>$J$19+3</formula>
    </cfRule>
    <cfRule type="cellIs" dxfId="56" priority="18" operator="lessThanOrEqual">
      <formula>$J$19-3</formula>
    </cfRule>
  </conditionalFormatting>
  <pageMargins left="0.7" right="0.7" top="0.75" bottom="0.75" header="0.3" footer="0.3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22"/>
  <sheetViews>
    <sheetView workbookViewId="0">
      <selection activeCell="A13" sqref="A13:XFD13"/>
    </sheetView>
  </sheetViews>
  <sheetFormatPr defaultRowHeight="15" x14ac:dyDescent="0.25"/>
  <cols>
    <col min="3" max="3" width="41.140625" customWidth="1"/>
  </cols>
  <sheetData>
    <row r="1" spans="1:15" x14ac:dyDescent="0.25">
      <c r="A1" s="1" t="s">
        <v>33</v>
      </c>
      <c r="B1" s="2"/>
      <c r="C1" s="2"/>
      <c r="D1" s="2"/>
      <c r="E1" s="2"/>
      <c r="F1" s="2"/>
      <c r="G1" s="2"/>
      <c r="H1" s="2"/>
      <c r="I1" s="2"/>
      <c r="J1" s="2"/>
    </row>
    <row r="2" spans="1:15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5" x14ac:dyDescent="0.25">
      <c r="A3" s="3" t="s">
        <v>0</v>
      </c>
      <c r="B3" s="14">
        <v>1</v>
      </c>
      <c r="C3" s="23" t="s">
        <v>22</v>
      </c>
      <c r="D3" s="23"/>
      <c r="E3" s="14">
        <v>5</v>
      </c>
      <c r="F3" s="24" t="s">
        <v>30</v>
      </c>
      <c r="G3" s="23"/>
      <c r="H3" s="14"/>
      <c r="I3" s="14"/>
      <c r="J3" s="14"/>
    </row>
    <row r="4" spans="1:15" x14ac:dyDescent="0.25">
      <c r="A4" s="3"/>
      <c r="B4" s="14">
        <v>2</v>
      </c>
      <c r="C4" s="23" t="s">
        <v>34</v>
      </c>
      <c r="D4" s="23"/>
      <c r="E4" s="14">
        <v>6</v>
      </c>
      <c r="F4" s="24" t="s">
        <v>28</v>
      </c>
      <c r="G4" s="23"/>
      <c r="H4" s="14"/>
      <c r="I4" s="14"/>
      <c r="J4" s="14"/>
    </row>
    <row r="5" spans="1:15" x14ac:dyDescent="0.25">
      <c r="A5" s="3"/>
      <c r="B5" s="14">
        <v>3</v>
      </c>
      <c r="C5" s="24" t="s">
        <v>17</v>
      </c>
      <c r="D5" s="24"/>
      <c r="E5" s="14">
        <v>7</v>
      </c>
      <c r="F5" s="24" t="s">
        <v>35</v>
      </c>
      <c r="G5" s="24"/>
      <c r="H5" s="2"/>
      <c r="I5" s="2"/>
      <c r="J5" s="2"/>
    </row>
    <row r="6" spans="1:15" x14ac:dyDescent="0.25">
      <c r="A6" s="3"/>
      <c r="B6" s="14">
        <v>4</v>
      </c>
      <c r="C6" s="14" t="s">
        <v>15</v>
      </c>
      <c r="D6" s="14"/>
      <c r="E6" s="14"/>
      <c r="F6" s="14"/>
      <c r="G6" s="14"/>
      <c r="H6" s="2"/>
      <c r="I6" s="14"/>
      <c r="J6" s="2"/>
    </row>
    <row r="7" spans="1:15" x14ac:dyDescent="0.25">
      <c r="A7" s="3" t="s">
        <v>55</v>
      </c>
      <c r="B7" s="14"/>
      <c r="C7" s="14"/>
      <c r="D7" s="14"/>
      <c r="E7" s="14"/>
      <c r="F7" s="14"/>
      <c r="G7" s="14"/>
      <c r="H7" s="2"/>
      <c r="I7" s="14"/>
      <c r="J7" s="2"/>
    </row>
    <row r="8" spans="1:15" x14ac:dyDescent="0.25">
      <c r="A8" s="26"/>
      <c r="B8" s="26" t="s">
        <v>1</v>
      </c>
      <c r="C8" s="26" t="s">
        <v>2</v>
      </c>
      <c r="D8" s="30" t="s">
        <v>0</v>
      </c>
      <c r="E8" s="31"/>
      <c r="F8" s="31"/>
      <c r="G8" s="31"/>
      <c r="H8" s="31"/>
      <c r="I8" s="31"/>
      <c r="J8" s="31"/>
      <c r="K8" s="26" t="s">
        <v>3</v>
      </c>
      <c r="L8" s="26" t="s">
        <v>4</v>
      </c>
      <c r="M8" s="26" t="s">
        <v>5</v>
      </c>
      <c r="N8" s="26" t="s">
        <v>6</v>
      </c>
      <c r="O8" s="28" t="s">
        <v>7</v>
      </c>
    </row>
    <row r="9" spans="1:15" x14ac:dyDescent="0.25">
      <c r="A9" s="27"/>
      <c r="B9" s="27"/>
      <c r="C9" s="27"/>
      <c r="D9" s="4">
        <v>1</v>
      </c>
      <c r="E9" s="4">
        <v>2</v>
      </c>
      <c r="F9" s="4">
        <v>3</v>
      </c>
      <c r="G9" s="4">
        <v>4</v>
      </c>
      <c r="H9" s="4">
        <v>5</v>
      </c>
      <c r="I9" s="4">
        <v>6</v>
      </c>
      <c r="J9" s="4">
        <v>7</v>
      </c>
      <c r="K9" s="27"/>
      <c r="L9" s="27"/>
      <c r="M9" s="27"/>
      <c r="N9" s="27"/>
      <c r="O9" s="29"/>
    </row>
    <row r="10" spans="1:15" x14ac:dyDescent="0.25">
      <c r="A10" s="10" t="s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x14ac:dyDescent="0.25">
      <c r="A11" s="6"/>
      <c r="B11" s="20">
        <v>1</v>
      </c>
      <c r="C11" s="19" t="s">
        <v>136</v>
      </c>
      <c r="D11" s="21">
        <v>29</v>
      </c>
      <c r="E11" s="6">
        <v>28</v>
      </c>
      <c r="F11" s="6">
        <v>27</v>
      </c>
      <c r="G11" s="6">
        <v>29</v>
      </c>
      <c r="H11" s="6">
        <v>28</v>
      </c>
      <c r="I11" s="6">
        <v>28</v>
      </c>
      <c r="J11" s="7">
        <v>26</v>
      </c>
      <c r="K11" s="7">
        <f>ROUND(L11/7,1)</f>
        <v>27.9</v>
      </c>
      <c r="L11" s="7">
        <f>D11+E11+F11+G11+H11+I11+J11</f>
        <v>195</v>
      </c>
      <c r="M11" s="8"/>
      <c r="N11" s="7">
        <f t="shared" ref="N11:N19" si="0">L11-M11</f>
        <v>195</v>
      </c>
      <c r="O11" s="9">
        <v>3</v>
      </c>
    </row>
    <row r="12" spans="1:15" x14ac:dyDescent="0.25">
      <c r="A12" s="6"/>
      <c r="B12" s="20">
        <v>2</v>
      </c>
      <c r="C12" s="19" t="s">
        <v>111</v>
      </c>
      <c r="D12" s="21">
        <v>30</v>
      </c>
      <c r="E12" s="6">
        <v>30</v>
      </c>
      <c r="F12" s="6">
        <v>30</v>
      </c>
      <c r="G12" s="6">
        <v>30</v>
      </c>
      <c r="H12" s="6">
        <v>30</v>
      </c>
      <c r="I12" s="6">
        <v>30</v>
      </c>
      <c r="J12" s="7">
        <v>29</v>
      </c>
      <c r="K12" s="7">
        <f t="shared" ref="K12:K19" si="1">ROUND(L12/7,1)</f>
        <v>29.9</v>
      </c>
      <c r="L12" s="7">
        <f t="shared" ref="L12:L19" si="2">D12+E12+F12+G12+H12+I12+J12</f>
        <v>209</v>
      </c>
      <c r="M12" s="8"/>
      <c r="N12" s="7">
        <f t="shared" si="0"/>
        <v>209</v>
      </c>
      <c r="O12" s="9">
        <v>1</v>
      </c>
    </row>
    <row r="13" spans="1:15" x14ac:dyDescent="0.25">
      <c r="A13" s="6"/>
      <c r="B13" s="20">
        <v>3</v>
      </c>
      <c r="C13" s="19" t="s">
        <v>87</v>
      </c>
      <c r="D13" s="21">
        <v>27</v>
      </c>
      <c r="E13" s="6">
        <v>27</v>
      </c>
      <c r="F13" s="6">
        <v>26</v>
      </c>
      <c r="G13" s="6">
        <v>27</v>
      </c>
      <c r="H13" s="6">
        <v>26</v>
      </c>
      <c r="I13" s="6">
        <v>27</v>
      </c>
      <c r="J13" s="7">
        <v>28</v>
      </c>
      <c r="K13" s="7">
        <f t="shared" si="1"/>
        <v>26.9</v>
      </c>
      <c r="L13" s="7">
        <f t="shared" si="2"/>
        <v>188</v>
      </c>
      <c r="M13" s="8"/>
      <c r="N13" s="7">
        <f t="shared" si="0"/>
        <v>188</v>
      </c>
      <c r="O13" s="9"/>
    </row>
    <row r="14" spans="1:15" x14ac:dyDescent="0.25">
      <c r="A14" s="6"/>
      <c r="B14" s="20">
        <v>4</v>
      </c>
      <c r="C14" s="19" t="s">
        <v>120</v>
      </c>
      <c r="D14" s="21">
        <v>28</v>
      </c>
      <c r="E14" s="6">
        <v>26</v>
      </c>
      <c r="F14" s="6">
        <v>28</v>
      </c>
      <c r="G14" s="6">
        <v>28</v>
      </c>
      <c r="H14" s="6">
        <v>29</v>
      </c>
      <c r="I14" s="6">
        <v>29</v>
      </c>
      <c r="J14" s="7">
        <v>27</v>
      </c>
      <c r="K14" s="7">
        <f t="shared" si="1"/>
        <v>27.9</v>
      </c>
      <c r="L14" s="7">
        <f t="shared" si="2"/>
        <v>195</v>
      </c>
      <c r="M14" s="8"/>
      <c r="N14" s="7">
        <f t="shared" si="0"/>
        <v>195</v>
      </c>
      <c r="O14" s="9">
        <v>3</v>
      </c>
    </row>
    <row r="15" spans="1:15" x14ac:dyDescent="0.25">
      <c r="A15" s="6"/>
      <c r="B15" s="20">
        <v>5</v>
      </c>
      <c r="C15" s="19" t="s">
        <v>93</v>
      </c>
      <c r="D15" s="21">
        <v>26</v>
      </c>
      <c r="E15" s="6">
        <v>29</v>
      </c>
      <c r="F15" s="6">
        <v>29</v>
      </c>
      <c r="G15" s="6">
        <v>26</v>
      </c>
      <c r="H15" s="6">
        <v>27</v>
      </c>
      <c r="I15" s="6">
        <v>26</v>
      </c>
      <c r="J15" s="7">
        <v>30</v>
      </c>
      <c r="K15" s="7">
        <f t="shared" si="1"/>
        <v>27.6</v>
      </c>
      <c r="L15" s="7">
        <f t="shared" si="2"/>
        <v>193</v>
      </c>
      <c r="M15" s="8"/>
      <c r="N15" s="7">
        <f t="shared" si="0"/>
        <v>193</v>
      </c>
      <c r="O15" s="9"/>
    </row>
    <row r="16" spans="1:15" x14ac:dyDescent="0.25">
      <c r="A16" s="10" t="s">
        <v>18</v>
      </c>
      <c r="B16" s="5"/>
      <c r="C16" s="22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ht="15.75" customHeight="1" x14ac:dyDescent="0.25">
      <c r="A17" s="6"/>
      <c r="B17" s="20">
        <v>1</v>
      </c>
      <c r="C17" s="19" t="s">
        <v>127</v>
      </c>
      <c r="D17" s="21">
        <v>29</v>
      </c>
      <c r="E17" s="6">
        <v>30</v>
      </c>
      <c r="F17" s="6">
        <v>30</v>
      </c>
      <c r="G17" s="6">
        <v>30</v>
      </c>
      <c r="H17" s="6">
        <v>30</v>
      </c>
      <c r="I17" s="6">
        <v>30</v>
      </c>
      <c r="J17" s="7">
        <v>30</v>
      </c>
      <c r="K17" s="7">
        <f t="shared" si="1"/>
        <v>29.9</v>
      </c>
      <c r="L17" s="7">
        <f t="shared" si="2"/>
        <v>209</v>
      </c>
      <c r="M17" s="8"/>
      <c r="N17" s="7">
        <f t="shared" si="0"/>
        <v>209</v>
      </c>
      <c r="O17" s="9">
        <v>1</v>
      </c>
    </row>
    <row r="18" spans="1:15" x14ac:dyDescent="0.25">
      <c r="A18" s="10" t="s">
        <v>19</v>
      </c>
      <c r="B18" s="5"/>
      <c r="C18" s="22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5" ht="15.75" customHeight="1" x14ac:dyDescent="0.25">
      <c r="A19" s="6"/>
      <c r="B19" s="20">
        <v>1</v>
      </c>
      <c r="C19" s="19" t="s">
        <v>137</v>
      </c>
      <c r="D19" s="21">
        <v>30</v>
      </c>
      <c r="E19" s="6">
        <v>30</v>
      </c>
      <c r="F19" s="6">
        <v>30</v>
      </c>
      <c r="G19" s="6">
        <v>30</v>
      </c>
      <c r="H19" s="6">
        <v>30</v>
      </c>
      <c r="I19" s="6">
        <v>30</v>
      </c>
      <c r="J19" s="7">
        <v>30</v>
      </c>
      <c r="K19" s="7">
        <f t="shared" si="1"/>
        <v>30</v>
      </c>
      <c r="L19" s="7">
        <f t="shared" si="2"/>
        <v>210</v>
      </c>
      <c r="M19" s="8"/>
      <c r="N19" s="7">
        <f t="shared" si="0"/>
        <v>210</v>
      </c>
      <c r="O19" s="9">
        <v>1</v>
      </c>
    </row>
    <row r="20" spans="1:15" ht="15.75" thickBot="1" x14ac:dyDescent="0.3"/>
    <row r="21" spans="1:15" ht="15.75" thickBot="1" x14ac:dyDescent="0.3">
      <c r="A21" s="11"/>
      <c r="C21" s="13" t="s">
        <v>11</v>
      </c>
    </row>
    <row r="22" spans="1:15" ht="15.75" thickBot="1" x14ac:dyDescent="0.3">
      <c r="A22" s="12"/>
      <c r="C22" s="13" t="s">
        <v>12</v>
      </c>
    </row>
  </sheetData>
  <mergeCells count="15">
    <mergeCell ref="C3:D3"/>
    <mergeCell ref="F3:G3"/>
    <mergeCell ref="C4:D4"/>
    <mergeCell ref="F4:G4"/>
    <mergeCell ref="C5:D5"/>
    <mergeCell ref="F5:G5"/>
    <mergeCell ref="M8:M9"/>
    <mergeCell ref="N8:N9"/>
    <mergeCell ref="O8:O9"/>
    <mergeCell ref="A8:A9"/>
    <mergeCell ref="B8:B9"/>
    <mergeCell ref="C8:C9"/>
    <mergeCell ref="D8:J8"/>
    <mergeCell ref="K8:K9"/>
    <mergeCell ref="L8:L9"/>
  </mergeCells>
  <conditionalFormatting sqref="D11:J11">
    <cfRule type="cellIs" dxfId="55" priority="13" operator="greaterThanOrEqual">
      <formula>$K$11+3</formula>
    </cfRule>
    <cfRule type="cellIs" dxfId="54" priority="14" operator="lessThanOrEqual">
      <formula>$K$11-3</formula>
    </cfRule>
  </conditionalFormatting>
  <conditionalFormatting sqref="D12:J12">
    <cfRule type="cellIs" dxfId="53" priority="11" operator="greaterThanOrEqual">
      <formula>$K$12+3</formula>
    </cfRule>
    <cfRule type="cellIs" dxfId="52" priority="12" operator="lessThanOrEqual">
      <formula>$K$12-3</formula>
    </cfRule>
  </conditionalFormatting>
  <conditionalFormatting sqref="D13:J13">
    <cfRule type="cellIs" dxfId="51" priority="9" operator="greaterThanOrEqual">
      <formula>$K$13+3</formula>
    </cfRule>
    <cfRule type="cellIs" dxfId="50" priority="10" operator="lessThanOrEqual">
      <formula>$K$13-3</formula>
    </cfRule>
  </conditionalFormatting>
  <conditionalFormatting sqref="D14:J14">
    <cfRule type="cellIs" dxfId="49" priority="3" operator="greaterThanOrEqual">
      <formula>$K$14+3</formula>
    </cfRule>
    <cfRule type="cellIs" dxfId="48" priority="4" operator="lessThanOrEqual">
      <formula>$K$14-3</formula>
    </cfRule>
  </conditionalFormatting>
  <conditionalFormatting sqref="D15:J15">
    <cfRule type="cellIs" dxfId="47" priority="1" operator="greaterThanOrEqual">
      <formula>$K$15+3</formula>
    </cfRule>
    <cfRule type="cellIs" dxfId="46" priority="2" operator="lessThanOrEqual">
      <formula>$K$15-3</formula>
    </cfRule>
  </conditionalFormatting>
  <conditionalFormatting sqref="D17:J17">
    <cfRule type="cellIs" dxfId="45" priority="5" operator="greaterThanOrEqual">
      <formula>$K$17+3</formula>
    </cfRule>
    <cfRule type="cellIs" dxfId="44" priority="6" operator="lessThanOrEqual">
      <formula>$K$17-3</formula>
    </cfRule>
  </conditionalFormatting>
  <conditionalFormatting sqref="D19:J19">
    <cfRule type="cellIs" dxfId="43" priority="7" operator="greaterThanOrEqual">
      <formula>$K$19+3</formula>
    </cfRule>
    <cfRule type="cellIs" dxfId="42" priority="8" operator="lessThanOrEqual">
      <formula>$K$19-3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22"/>
  <sheetViews>
    <sheetView workbookViewId="0">
      <selection activeCell="C17" sqref="C17"/>
    </sheetView>
  </sheetViews>
  <sheetFormatPr defaultRowHeight="15" x14ac:dyDescent="0.25"/>
  <cols>
    <col min="3" max="3" width="32.7109375" customWidth="1"/>
  </cols>
  <sheetData>
    <row r="1" spans="1:13" x14ac:dyDescent="0.25">
      <c r="A1" s="1" t="s">
        <v>24</v>
      </c>
      <c r="B1" s="2"/>
      <c r="C1" s="2"/>
      <c r="D1" s="2"/>
      <c r="E1" s="2"/>
      <c r="F1" s="2"/>
      <c r="G1" s="2"/>
      <c r="H1" s="2"/>
    </row>
    <row r="2" spans="1:13" x14ac:dyDescent="0.25">
      <c r="A2" s="2"/>
      <c r="B2" s="2"/>
      <c r="C2" s="2"/>
      <c r="D2" s="2"/>
      <c r="E2" s="2"/>
      <c r="F2" s="2"/>
      <c r="G2" s="2"/>
      <c r="H2" s="2"/>
    </row>
    <row r="3" spans="1:13" x14ac:dyDescent="0.25">
      <c r="A3" s="3" t="s">
        <v>0</v>
      </c>
      <c r="B3" s="14">
        <v>1</v>
      </c>
      <c r="C3" t="s">
        <v>26</v>
      </c>
      <c r="D3" s="14">
        <v>4</v>
      </c>
      <c r="E3" s="24" t="s">
        <v>28</v>
      </c>
      <c r="F3" s="24"/>
      <c r="G3" s="14"/>
      <c r="H3" s="14"/>
    </row>
    <row r="4" spans="1:13" x14ac:dyDescent="0.25">
      <c r="A4" s="3"/>
      <c r="B4" s="14">
        <v>2</v>
      </c>
      <c r="C4" s="14" t="s">
        <v>27</v>
      </c>
      <c r="D4" s="14">
        <v>5</v>
      </c>
      <c r="E4" s="24" t="s">
        <v>29</v>
      </c>
      <c r="F4" s="24"/>
      <c r="G4" s="14"/>
      <c r="H4" s="14"/>
    </row>
    <row r="5" spans="1:13" x14ac:dyDescent="0.25">
      <c r="A5" s="3"/>
      <c r="B5" s="14">
        <v>3</v>
      </c>
      <c r="C5" s="14" t="s">
        <v>25</v>
      </c>
      <c r="D5" s="14"/>
      <c r="E5" s="24"/>
      <c r="F5" s="24"/>
      <c r="G5" s="2"/>
      <c r="H5" s="2"/>
    </row>
    <row r="6" spans="1:13" x14ac:dyDescent="0.25">
      <c r="A6" s="3"/>
      <c r="B6" s="14"/>
      <c r="D6" s="14"/>
      <c r="E6" s="14"/>
      <c r="F6" s="14"/>
      <c r="G6" s="14"/>
      <c r="H6" s="2"/>
    </row>
    <row r="7" spans="1:13" x14ac:dyDescent="0.25">
      <c r="A7" s="3" t="s">
        <v>55</v>
      </c>
      <c r="B7" s="14"/>
      <c r="C7" s="14"/>
      <c r="D7" s="14"/>
      <c r="E7" s="14"/>
      <c r="F7" s="14"/>
      <c r="G7" s="14"/>
      <c r="H7" s="2"/>
    </row>
    <row r="8" spans="1:13" x14ac:dyDescent="0.25">
      <c r="A8" s="26"/>
      <c r="B8" s="26" t="s">
        <v>1</v>
      </c>
      <c r="C8" s="26" t="s">
        <v>2</v>
      </c>
      <c r="D8" s="31"/>
      <c r="E8" s="31"/>
      <c r="F8" s="31"/>
      <c r="G8" s="31"/>
      <c r="H8" s="31"/>
      <c r="I8" s="26" t="s">
        <v>3</v>
      </c>
      <c r="J8" s="26" t="s">
        <v>4</v>
      </c>
      <c r="K8" s="26" t="s">
        <v>5</v>
      </c>
      <c r="L8" s="26" t="s">
        <v>6</v>
      </c>
      <c r="M8" s="28" t="s">
        <v>7</v>
      </c>
    </row>
    <row r="9" spans="1:13" x14ac:dyDescent="0.25">
      <c r="A9" s="27"/>
      <c r="B9" s="27"/>
      <c r="C9" s="27"/>
      <c r="D9" s="4">
        <v>1</v>
      </c>
      <c r="E9" s="4">
        <v>2</v>
      </c>
      <c r="F9" s="4">
        <v>3</v>
      </c>
      <c r="G9" s="4">
        <v>4</v>
      </c>
      <c r="H9" s="4">
        <v>5</v>
      </c>
      <c r="I9" s="27"/>
      <c r="J9" s="27"/>
      <c r="K9" s="27"/>
      <c r="L9" s="27"/>
      <c r="M9" s="29"/>
    </row>
    <row r="10" spans="1:13" x14ac:dyDescent="0.25">
      <c r="A10" s="10" t="s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25">
      <c r="A11" s="6"/>
      <c r="B11" s="20">
        <v>1</v>
      </c>
      <c r="C11" s="19" t="s">
        <v>138</v>
      </c>
      <c r="D11" s="21">
        <v>29</v>
      </c>
      <c r="E11" s="6">
        <v>29</v>
      </c>
      <c r="F11" s="6">
        <v>30</v>
      </c>
      <c r="G11" s="6">
        <v>28</v>
      </c>
      <c r="H11" s="7">
        <v>28</v>
      </c>
      <c r="I11" s="7">
        <f>ROUND(J11/5,1)</f>
        <v>28.8</v>
      </c>
      <c r="J11" s="7">
        <f>D11+E11+F11+G11+H11</f>
        <v>144</v>
      </c>
      <c r="K11" s="8"/>
      <c r="L11" s="7">
        <f t="shared" ref="L11:L18" si="0">J11-K11</f>
        <v>144</v>
      </c>
      <c r="M11" s="9">
        <v>1</v>
      </c>
    </row>
    <row r="12" spans="1:13" x14ac:dyDescent="0.25">
      <c r="A12" s="6"/>
      <c r="B12" s="20">
        <v>2</v>
      </c>
      <c r="C12" s="19" t="s">
        <v>139</v>
      </c>
      <c r="D12" s="21">
        <v>26</v>
      </c>
      <c r="E12" s="6">
        <v>27</v>
      </c>
      <c r="F12" s="6">
        <v>27</v>
      </c>
      <c r="G12" s="6">
        <v>29</v>
      </c>
      <c r="H12" s="7">
        <v>27</v>
      </c>
      <c r="I12" s="7">
        <f t="shared" ref="I12:I18" si="1">ROUND(J12/5,1)</f>
        <v>27.2</v>
      </c>
      <c r="J12" s="7">
        <f t="shared" ref="J12:J18" si="2">D12+E12+F12+G12+H12</f>
        <v>136</v>
      </c>
      <c r="K12" s="8"/>
      <c r="L12" s="7">
        <f t="shared" si="0"/>
        <v>136</v>
      </c>
      <c r="M12" s="9"/>
    </row>
    <row r="13" spans="1:13" x14ac:dyDescent="0.25">
      <c r="A13" s="6"/>
      <c r="B13" s="20">
        <v>3</v>
      </c>
      <c r="C13" s="19" t="s">
        <v>140</v>
      </c>
      <c r="D13" s="21">
        <v>28</v>
      </c>
      <c r="E13" s="6">
        <v>28</v>
      </c>
      <c r="F13" s="6">
        <v>28</v>
      </c>
      <c r="G13" s="6">
        <v>30</v>
      </c>
      <c r="H13" s="7">
        <v>26</v>
      </c>
      <c r="I13" s="7">
        <f t="shared" si="1"/>
        <v>28</v>
      </c>
      <c r="J13" s="7">
        <f t="shared" si="2"/>
        <v>140</v>
      </c>
      <c r="K13" s="8"/>
      <c r="L13" s="7">
        <f t="shared" si="0"/>
        <v>140</v>
      </c>
      <c r="M13" s="9">
        <v>3</v>
      </c>
    </row>
    <row r="14" spans="1:13" x14ac:dyDescent="0.25">
      <c r="A14" s="6"/>
      <c r="B14" s="20">
        <v>4</v>
      </c>
      <c r="C14" s="19" t="s">
        <v>141</v>
      </c>
      <c r="D14" s="21">
        <v>30</v>
      </c>
      <c r="E14" s="6">
        <v>26</v>
      </c>
      <c r="F14" s="6">
        <v>29</v>
      </c>
      <c r="G14" s="6">
        <v>27</v>
      </c>
      <c r="H14" s="7">
        <v>29</v>
      </c>
      <c r="I14" s="7">
        <f t="shared" si="1"/>
        <v>28.2</v>
      </c>
      <c r="J14" s="7">
        <f t="shared" si="2"/>
        <v>141</v>
      </c>
      <c r="K14" s="8"/>
      <c r="L14" s="7">
        <f t="shared" si="0"/>
        <v>141</v>
      </c>
      <c r="M14" s="9">
        <v>2</v>
      </c>
    </row>
    <row r="15" spans="1:13" x14ac:dyDescent="0.25">
      <c r="A15" s="6"/>
      <c r="B15" s="20">
        <v>5</v>
      </c>
      <c r="C15" s="19" t="s">
        <v>101</v>
      </c>
      <c r="D15" s="21">
        <v>27</v>
      </c>
      <c r="E15" s="6">
        <v>30</v>
      </c>
      <c r="F15" s="6">
        <v>25</v>
      </c>
      <c r="G15" s="6">
        <v>26</v>
      </c>
      <c r="H15" s="7">
        <v>30</v>
      </c>
      <c r="I15" s="7">
        <f t="shared" si="1"/>
        <v>27.6</v>
      </c>
      <c r="J15" s="7">
        <f t="shared" si="2"/>
        <v>138</v>
      </c>
      <c r="K15" s="8"/>
      <c r="L15" s="7">
        <f t="shared" si="0"/>
        <v>138</v>
      </c>
      <c r="M15" s="9"/>
    </row>
    <row r="16" spans="1:13" x14ac:dyDescent="0.25">
      <c r="A16" s="10" t="s">
        <v>19</v>
      </c>
      <c r="B16" s="5"/>
      <c r="C16" s="22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ht="15.75" customHeight="1" x14ac:dyDescent="0.25">
      <c r="A17" s="6"/>
      <c r="B17" s="20">
        <v>1</v>
      </c>
      <c r="C17" s="19" t="s">
        <v>98</v>
      </c>
      <c r="D17" s="21">
        <v>30</v>
      </c>
      <c r="E17" s="6">
        <v>29</v>
      </c>
      <c r="F17" s="6">
        <v>29</v>
      </c>
      <c r="G17" s="6">
        <v>30</v>
      </c>
      <c r="H17" s="7">
        <v>29</v>
      </c>
      <c r="I17" s="7">
        <f t="shared" si="1"/>
        <v>29.4</v>
      </c>
      <c r="J17" s="7">
        <f t="shared" si="2"/>
        <v>147</v>
      </c>
      <c r="K17" s="8"/>
      <c r="L17" s="7">
        <f t="shared" si="0"/>
        <v>147</v>
      </c>
      <c r="M17" s="9">
        <v>1</v>
      </c>
    </row>
    <row r="18" spans="1:13" x14ac:dyDescent="0.25">
      <c r="A18" s="6"/>
      <c r="B18" s="20">
        <v>2</v>
      </c>
      <c r="C18" s="19" t="s">
        <v>142</v>
      </c>
      <c r="D18" s="21">
        <v>29</v>
      </c>
      <c r="E18" s="6">
        <v>28</v>
      </c>
      <c r="F18" s="6">
        <v>30</v>
      </c>
      <c r="G18" s="6">
        <v>29</v>
      </c>
      <c r="H18" s="7">
        <v>28</v>
      </c>
      <c r="I18" s="7">
        <f t="shared" si="1"/>
        <v>28.8</v>
      </c>
      <c r="J18" s="7">
        <f t="shared" si="2"/>
        <v>144</v>
      </c>
      <c r="K18" s="8"/>
      <c r="L18" s="7">
        <f t="shared" si="0"/>
        <v>144</v>
      </c>
      <c r="M18" s="9">
        <v>2</v>
      </c>
    </row>
    <row r="19" spans="1:13" ht="15.75" thickBot="1" x14ac:dyDescent="0.3"/>
    <row r="20" spans="1:13" ht="15.75" thickBot="1" x14ac:dyDescent="0.3">
      <c r="A20" s="11"/>
      <c r="C20" s="13" t="s">
        <v>11</v>
      </c>
    </row>
    <row r="21" spans="1:13" ht="15.75" thickBot="1" x14ac:dyDescent="0.3">
      <c r="A21" s="12"/>
      <c r="C21" s="13" t="s">
        <v>12</v>
      </c>
    </row>
    <row r="22" spans="1:13" x14ac:dyDescent="0.25">
      <c r="C22" t="s">
        <v>10</v>
      </c>
    </row>
  </sheetData>
  <mergeCells count="12">
    <mergeCell ref="M8:M9"/>
    <mergeCell ref="A8:A9"/>
    <mergeCell ref="B8:B9"/>
    <mergeCell ref="C8:C9"/>
    <mergeCell ref="D8:H8"/>
    <mergeCell ref="I8:I9"/>
    <mergeCell ref="J8:J9"/>
    <mergeCell ref="E3:F3"/>
    <mergeCell ref="E4:F4"/>
    <mergeCell ref="E5:F5"/>
    <mergeCell ref="K8:K9"/>
    <mergeCell ref="L8:L9"/>
  </mergeCells>
  <conditionalFormatting sqref="D11:H11">
    <cfRule type="cellIs" dxfId="41" priority="232" operator="greaterThanOrEqual">
      <formula>$I$11+3</formula>
    </cfRule>
    <cfRule type="cellIs" dxfId="40" priority="233" operator="lessThanOrEqual">
      <formula>$I$11-3</formula>
    </cfRule>
  </conditionalFormatting>
  <conditionalFormatting sqref="D12:H12">
    <cfRule type="cellIs" dxfId="39" priority="236" operator="greaterThanOrEqual">
      <formula>$I$12+3</formula>
    </cfRule>
    <cfRule type="cellIs" dxfId="38" priority="237" operator="lessThanOrEqual">
      <formula>$I$12-3</formula>
    </cfRule>
  </conditionalFormatting>
  <conditionalFormatting sqref="D13:H13">
    <cfRule type="cellIs" dxfId="37" priority="240" operator="greaterThanOrEqual">
      <formula>$I$13+3</formula>
    </cfRule>
    <cfRule type="cellIs" dxfId="36" priority="241" operator="lessThanOrEqual">
      <formula>$I$13-3</formula>
    </cfRule>
  </conditionalFormatting>
  <conditionalFormatting sqref="D14:H14">
    <cfRule type="cellIs" dxfId="35" priority="252" operator="greaterThanOrEqual">
      <formula>$I$14+3</formula>
    </cfRule>
    <cfRule type="cellIs" dxfId="34" priority="253" operator="lessThanOrEqual">
      <formula>$I$14-3</formula>
    </cfRule>
  </conditionalFormatting>
  <conditionalFormatting sqref="D15:H15">
    <cfRule type="cellIs" dxfId="33" priority="256" operator="greaterThanOrEqual">
      <formula>$I$15+3</formula>
    </cfRule>
    <cfRule type="cellIs" dxfId="32" priority="257" operator="lessThanOrEqual">
      <formula>$I$15-3</formula>
    </cfRule>
  </conditionalFormatting>
  <conditionalFormatting sqref="D17:H17">
    <cfRule type="cellIs" dxfId="31" priority="248" operator="greaterThanOrEqual">
      <formula>$I$17+3</formula>
    </cfRule>
    <cfRule type="cellIs" dxfId="30" priority="249" operator="lessThanOrEqual">
      <formula>$I$17-3</formula>
    </cfRule>
  </conditionalFormatting>
  <conditionalFormatting sqref="D18:H18">
    <cfRule type="cellIs" dxfId="29" priority="244" operator="greaterThanOrEqual">
      <formula>$I$18+3</formula>
    </cfRule>
    <cfRule type="cellIs" dxfId="28" priority="245" operator="lessThanOrEqual">
      <formula>$I$18-3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25"/>
  <sheetViews>
    <sheetView workbookViewId="0">
      <selection activeCell="C21" sqref="C21"/>
    </sheetView>
  </sheetViews>
  <sheetFormatPr defaultRowHeight="15" x14ac:dyDescent="0.25"/>
  <cols>
    <col min="3" max="3" width="29.85546875" customWidth="1"/>
  </cols>
  <sheetData>
    <row r="1" spans="1:15" x14ac:dyDescent="0.25">
      <c r="A1" s="1" t="s">
        <v>32</v>
      </c>
      <c r="B1" s="2"/>
      <c r="C1" s="2"/>
      <c r="D1" s="2"/>
      <c r="E1" s="2"/>
      <c r="F1" s="2"/>
      <c r="G1" s="2"/>
      <c r="H1" s="2"/>
      <c r="I1" s="2"/>
      <c r="J1" s="2"/>
    </row>
    <row r="2" spans="1:15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5" x14ac:dyDescent="0.25">
      <c r="A3" s="3" t="s">
        <v>0</v>
      </c>
      <c r="B3" s="14">
        <v>1</v>
      </c>
      <c r="C3" s="23" t="s">
        <v>14</v>
      </c>
      <c r="D3" s="23"/>
      <c r="E3" s="14">
        <v>5</v>
      </c>
      <c r="F3" s="24" t="s">
        <v>30</v>
      </c>
      <c r="G3" s="23"/>
      <c r="H3" s="14"/>
      <c r="I3" s="14"/>
      <c r="J3" s="14"/>
    </row>
    <row r="4" spans="1:15" x14ac:dyDescent="0.25">
      <c r="A4" s="3"/>
      <c r="B4" s="14">
        <v>2</v>
      </c>
      <c r="C4" s="23" t="s">
        <v>26</v>
      </c>
      <c r="D4" s="23"/>
      <c r="E4" s="14">
        <v>6</v>
      </c>
      <c r="F4" s="24" t="s">
        <v>21</v>
      </c>
      <c r="G4" s="23"/>
      <c r="H4" s="14"/>
      <c r="I4" s="14"/>
      <c r="J4" s="14"/>
    </row>
    <row r="5" spans="1:15" x14ac:dyDescent="0.25">
      <c r="A5" s="3"/>
      <c r="B5" s="14">
        <v>3</v>
      </c>
      <c r="C5" s="24" t="s">
        <v>27</v>
      </c>
      <c r="D5" s="24"/>
      <c r="E5" s="14">
        <v>7</v>
      </c>
      <c r="F5" s="24" t="s">
        <v>29</v>
      </c>
      <c r="G5" s="24"/>
      <c r="H5" s="2"/>
      <c r="I5" s="2"/>
      <c r="J5" s="2"/>
    </row>
    <row r="6" spans="1:15" x14ac:dyDescent="0.25">
      <c r="A6" s="3"/>
      <c r="B6" s="14">
        <v>4</v>
      </c>
      <c r="C6" s="14" t="s">
        <v>25</v>
      </c>
      <c r="D6" s="14"/>
      <c r="E6" s="14"/>
      <c r="F6" s="14"/>
      <c r="G6" s="14"/>
      <c r="H6" s="2"/>
      <c r="I6" s="14"/>
      <c r="J6" s="2"/>
    </row>
    <row r="7" spans="1:15" x14ac:dyDescent="0.25">
      <c r="A7" s="3" t="s">
        <v>54</v>
      </c>
      <c r="B7" s="14"/>
      <c r="C7" s="14"/>
      <c r="D7" s="14"/>
      <c r="E7" s="14"/>
      <c r="F7" s="14"/>
      <c r="G7" s="14"/>
      <c r="H7" s="2"/>
      <c r="I7" s="14"/>
      <c r="J7" s="2"/>
    </row>
    <row r="8" spans="1:15" x14ac:dyDescent="0.25">
      <c r="A8" s="26"/>
      <c r="B8" s="26" t="s">
        <v>1</v>
      </c>
      <c r="C8" s="26" t="s">
        <v>2</v>
      </c>
      <c r="D8" s="30" t="s">
        <v>0</v>
      </c>
      <c r="E8" s="31"/>
      <c r="F8" s="31"/>
      <c r="G8" s="31"/>
      <c r="H8" s="31"/>
      <c r="I8" s="31"/>
      <c r="J8" s="31"/>
      <c r="K8" s="26" t="s">
        <v>3</v>
      </c>
      <c r="L8" s="26" t="s">
        <v>4</v>
      </c>
      <c r="M8" s="26" t="s">
        <v>5</v>
      </c>
      <c r="N8" s="26" t="s">
        <v>6</v>
      </c>
      <c r="O8" s="28" t="s">
        <v>7</v>
      </c>
    </row>
    <row r="9" spans="1:15" x14ac:dyDescent="0.25">
      <c r="A9" s="27"/>
      <c r="B9" s="27"/>
      <c r="C9" s="27"/>
      <c r="D9" s="4">
        <v>1</v>
      </c>
      <c r="E9" s="4">
        <v>2</v>
      </c>
      <c r="F9" s="4">
        <v>3</v>
      </c>
      <c r="G9" s="4">
        <v>4</v>
      </c>
      <c r="H9" s="4">
        <v>5</v>
      </c>
      <c r="I9" s="4">
        <v>6</v>
      </c>
      <c r="J9" s="4">
        <v>7</v>
      </c>
      <c r="K9" s="27"/>
      <c r="L9" s="27"/>
      <c r="M9" s="27"/>
      <c r="N9" s="27"/>
      <c r="O9" s="29"/>
    </row>
    <row r="10" spans="1:15" x14ac:dyDescent="0.25">
      <c r="A10" s="10" t="s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x14ac:dyDescent="0.25">
      <c r="A11" s="6"/>
      <c r="B11" s="20">
        <v>1</v>
      </c>
      <c r="C11" s="19" t="s">
        <v>143</v>
      </c>
      <c r="D11" s="21">
        <v>30</v>
      </c>
      <c r="E11" s="6">
        <v>30</v>
      </c>
      <c r="F11" s="6">
        <v>30</v>
      </c>
      <c r="G11" s="6">
        <v>30</v>
      </c>
      <c r="H11" s="6">
        <v>30</v>
      </c>
      <c r="I11" s="6">
        <v>30</v>
      </c>
      <c r="J11" s="7">
        <v>30</v>
      </c>
      <c r="K11" s="7">
        <f>ROUND(L11/7,1)</f>
        <v>30</v>
      </c>
      <c r="L11" s="7">
        <f>D11+E11+F11+G11+H11+I11+J11</f>
        <v>210</v>
      </c>
      <c r="M11" s="8"/>
      <c r="N11" s="7">
        <f t="shared" ref="N11:N21" si="0">L11-M11</f>
        <v>210</v>
      </c>
      <c r="O11" s="9">
        <v>1</v>
      </c>
    </row>
    <row r="12" spans="1:15" x14ac:dyDescent="0.25">
      <c r="A12" s="6"/>
      <c r="B12" s="20">
        <v>2</v>
      </c>
      <c r="C12" s="19" t="s">
        <v>75</v>
      </c>
      <c r="D12" s="21">
        <v>29</v>
      </c>
      <c r="E12" s="6">
        <v>28</v>
      </c>
      <c r="F12" s="6">
        <v>28</v>
      </c>
      <c r="G12" s="6">
        <v>28</v>
      </c>
      <c r="H12" s="6">
        <v>28</v>
      </c>
      <c r="I12" s="6">
        <v>28</v>
      </c>
      <c r="J12" s="7">
        <v>28</v>
      </c>
      <c r="K12" s="7">
        <f t="shared" ref="K12:K21" si="1">ROUND(L12/7,1)</f>
        <v>28.1</v>
      </c>
      <c r="L12" s="7">
        <f>D12+E12+F12+G12+H12+I12+J12</f>
        <v>197</v>
      </c>
      <c r="M12" s="8"/>
      <c r="N12" s="7">
        <f t="shared" si="0"/>
        <v>197</v>
      </c>
      <c r="O12" s="9">
        <v>3</v>
      </c>
    </row>
    <row r="13" spans="1:15" x14ac:dyDescent="0.25">
      <c r="A13" s="6"/>
      <c r="B13" s="20">
        <v>3</v>
      </c>
      <c r="C13" s="19" t="s">
        <v>144</v>
      </c>
      <c r="D13" s="21">
        <v>28</v>
      </c>
      <c r="E13" s="6">
        <v>29</v>
      </c>
      <c r="F13" s="6">
        <v>29</v>
      </c>
      <c r="G13" s="6">
        <v>29</v>
      </c>
      <c r="H13" s="6">
        <v>29</v>
      </c>
      <c r="I13" s="6">
        <v>29</v>
      </c>
      <c r="J13" s="7">
        <v>29</v>
      </c>
      <c r="K13" s="7">
        <f t="shared" si="1"/>
        <v>28.9</v>
      </c>
      <c r="L13" s="7">
        <f>D13+E13+F13+G13+H13+I13+J13</f>
        <v>202</v>
      </c>
      <c r="M13" s="8"/>
      <c r="N13" s="7">
        <f t="shared" si="0"/>
        <v>202</v>
      </c>
      <c r="O13" s="9">
        <v>2</v>
      </c>
    </row>
    <row r="14" spans="1:15" x14ac:dyDescent="0.25">
      <c r="A14" s="10" t="s">
        <v>31</v>
      </c>
      <c r="B14" s="5"/>
      <c r="C14" s="22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x14ac:dyDescent="0.25">
      <c r="A15" s="6"/>
      <c r="B15" s="20">
        <v>1</v>
      </c>
      <c r="C15" s="19" t="s">
        <v>103</v>
      </c>
      <c r="D15" s="21">
        <v>30</v>
      </c>
      <c r="E15" s="6">
        <v>30</v>
      </c>
      <c r="F15" s="6">
        <v>30</v>
      </c>
      <c r="G15" s="6">
        <v>30</v>
      </c>
      <c r="H15" s="6">
        <v>30</v>
      </c>
      <c r="I15" s="6">
        <v>30</v>
      </c>
      <c r="J15" s="7">
        <v>29</v>
      </c>
      <c r="K15" s="7">
        <f t="shared" si="1"/>
        <v>29.9</v>
      </c>
      <c r="L15" s="7">
        <f>D15+E15+F15+G15+H15+I15+J15</f>
        <v>209</v>
      </c>
      <c r="M15" s="8"/>
      <c r="N15" s="7">
        <f t="shared" si="0"/>
        <v>209</v>
      </c>
      <c r="O15" s="9">
        <v>1</v>
      </c>
    </row>
    <row r="16" spans="1:15" x14ac:dyDescent="0.25">
      <c r="A16" s="10" t="s">
        <v>18</v>
      </c>
      <c r="B16" s="5"/>
      <c r="C16" s="22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x14ac:dyDescent="0.25">
      <c r="A17" s="6"/>
      <c r="B17" s="20">
        <v>1</v>
      </c>
      <c r="C17" s="19" t="s">
        <v>56</v>
      </c>
      <c r="D17" s="21">
        <v>29</v>
      </c>
      <c r="E17" s="6">
        <v>30</v>
      </c>
      <c r="F17" s="6">
        <v>28</v>
      </c>
      <c r="G17" s="6">
        <v>30</v>
      </c>
      <c r="H17" s="6">
        <v>30</v>
      </c>
      <c r="I17" s="6">
        <v>30</v>
      </c>
      <c r="J17" s="7">
        <v>29</v>
      </c>
      <c r="K17" s="7">
        <f t="shared" si="1"/>
        <v>29.4</v>
      </c>
      <c r="L17" s="7">
        <f>D17+E17+F17+G17+H17+I17+J17</f>
        <v>206</v>
      </c>
      <c r="M17" s="8"/>
      <c r="N17" s="7">
        <f t="shared" si="0"/>
        <v>206</v>
      </c>
      <c r="O17" s="9">
        <v>1</v>
      </c>
    </row>
    <row r="18" spans="1:15" ht="15.75" customHeight="1" x14ac:dyDescent="0.25">
      <c r="A18" s="6"/>
      <c r="B18" s="20">
        <v>2</v>
      </c>
      <c r="C18" s="19" t="s">
        <v>105</v>
      </c>
      <c r="D18" s="21">
        <v>30</v>
      </c>
      <c r="E18" s="6">
        <v>29</v>
      </c>
      <c r="F18" s="6">
        <v>30</v>
      </c>
      <c r="G18" s="6">
        <v>29</v>
      </c>
      <c r="H18" s="6">
        <v>29</v>
      </c>
      <c r="I18" s="6">
        <v>29</v>
      </c>
      <c r="J18" s="7">
        <v>28</v>
      </c>
      <c r="K18" s="7">
        <f t="shared" si="1"/>
        <v>29.1</v>
      </c>
      <c r="L18" s="7">
        <f>D18+E18+F18+G18+H18+I18+J18</f>
        <v>204</v>
      </c>
      <c r="M18" s="8"/>
      <c r="N18" s="7">
        <f t="shared" si="0"/>
        <v>204</v>
      </c>
      <c r="O18" s="9">
        <v>2</v>
      </c>
    </row>
    <row r="19" spans="1:15" x14ac:dyDescent="0.25">
      <c r="A19" s="10" t="s">
        <v>19</v>
      </c>
      <c r="B19" s="5"/>
      <c r="C19" s="22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x14ac:dyDescent="0.25">
      <c r="A20" s="6"/>
      <c r="B20" s="20">
        <v>1</v>
      </c>
      <c r="C20" s="19" t="s">
        <v>98</v>
      </c>
      <c r="D20" s="21">
        <v>29</v>
      </c>
      <c r="E20" s="6">
        <v>29</v>
      </c>
      <c r="F20" s="6">
        <v>29</v>
      </c>
      <c r="G20" s="6">
        <v>29</v>
      </c>
      <c r="H20" s="6">
        <v>29</v>
      </c>
      <c r="I20" s="6">
        <v>29</v>
      </c>
      <c r="J20" s="7">
        <v>28</v>
      </c>
      <c r="K20" s="7">
        <f t="shared" si="1"/>
        <v>28.9</v>
      </c>
      <c r="L20" s="7">
        <f>D20+E20+F20+G20+H20+I20+J20</f>
        <v>202</v>
      </c>
      <c r="M20" s="8"/>
      <c r="N20" s="7">
        <f t="shared" si="0"/>
        <v>202</v>
      </c>
      <c r="O20" s="9">
        <v>3</v>
      </c>
    </row>
    <row r="21" spans="1:15" x14ac:dyDescent="0.25">
      <c r="A21" s="6"/>
      <c r="B21" s="20">
        <v>2</v>
      </c>
      <c r="C21" s="19" t="s">
        <v>59</v>
      </c>
      <c r="D21" s="21">
        <v>30</v>
      </c>
      <c r="E21" s="6">
        <v>30</v>
      </c>
      <c r="F21" s="6">
        <v>30</v>
      </c>
      <c r="G21" s="6">
        <v>30</v>
      </c>
      <c r="H21" s="6">
        <v>30</v>
      </c>
      <c r="I21" s="6">
        <v>30</v>
      </c>
      <c r="J21" s="7">
        <v>29</v>
      </c>
      <c r="K21" s="7">
        <f t="shared" si="1"/>
        <v>29.9</v>
      </c>
      <c r="L21" s="7">
        <f>D21+E21+F21+G21+H21+I21+J21</f>
        <v>209</v>
      </c>
      <c r="M21" s="8"/>
      <c r="N21" s="7">
        <f t="shared" si="0"/>
        <v>209</v>
      </c>
      <c r="O21" s="9">
        <v>1</v>
      </c>
    </row>
    <row r="22" spans="1:15" ht="15.75" thickBot="1" x14ac:dyDescent="0.3"/>
    <row r="23" spans="1:15" ht="15.75" thickBot="1" x14ac:dyDescent="0.3">
      <c r="A23" s="11"/>
      <c r="C23" s="13" t="s">
        <v>11</v>
      </c>
    </row>
    <row r="24" spans="1:15" ht="15.75" thickBot="1" x14ac:dyDescent="0.3">
      <c r="A24" s="12"/>
      <c r="C24" s="13" t="s">
        <v>12</v>
      </c>
    </row>
    <row r="25" spans="1:15" x14ac:dyDescent="0.25">
      <c r="C25" t="s">
        <v>10</v>
      </c>
    </row>
  </sheetData>
  <mergeCells count="15">
    <mergeCell ref="M8:M9"/>
    <mergeCell ref="N8:N9"/>
    <mergeCell ref="O8:O9"/>
    <mergeCell ref="A8:A9"/>
    <mergeCell ref="B8:B9"/>
    <mergeCell ref="C8:C9"/>
    <mergeCell ref="D8:J8"/>
    <mergeCell ref="K8:K9"/>
    <mergeCell ref="L8:L9"/>
    <mergeCell ref="C3:D3"/>
    <mergeCell ref="F3:G3"/>
    <mergeCell ref="C4:D4"/>
    <mergeCell ref="F4:G4"/>
    <mergeCell ref="C5:D5"/>
    <mergeCell ref="F5:G5"/>
  </mergeCells>
  <conditionalFormatting sqref="D11:J11">
    <cfRule type="cellIs" dxfId="27" priority="17" operator="greaterThanOrEqual">
      <formula>$K$11+3</formula>
    </cfRule>
    <cfRule type="cellIs" dxfId="26" priority="18" operator="lessThanOrEqual">
      <formula>$K$11-3</formula>
    </cfRule>
  </conditionalFormatting>
  <conditionalFormatting sqref="D12:J12">
    <cfRule type="cellIs" dxfId="25" priority="15" operator="greaterThanOrEqual">
      <formula>$K$12+3</formula>
    </cfRule>
    <cfRule type="cellIs" dxfId="24" priority="16" operator="lessThanOrEqual">
      <formula>$K$12-3</formula>
    </cfRule>
  </conditionalFormatting>
  <conditionalFormatting sqref="D13:J13">
    <cfRule type="cellIs" dxfId="23" priority="13" operator="greaterThanOrEqual">
      <formula>$K$13+3</formula>
    </cfRule>
    <cfRule type="cellIs" dxfId="22" priority="14" operator="lessThanOrEqual">
      <formula>$K$13-3</formula>
    </cfRule>
  </conditionalFormatting>
  <conditionalFormatting sqref="D15:J15">
    <cfRule type="cellIs" dxfId="21" priority="3" operator="greaterThanOrEqual">
      <formula>$K$15+3</formula>
    </cfRule>
    <cfRule type="cellIs" dxfId="20" priority="4" operator="lessThanOrEqual">
      <formula>$K$15-3</formula>
    </cfRule>
  </conditionalFormatting>
  <conditionalFormatting sqref="D17:J17">
    <cfRule type="cellIs" dxfId="19" priority="1" operator="greaterThanOrEqual">
      <formula>$K$17+3</formula>
    </cfRule>
    <cfRule type="cellIs" dxfId="18" priority="2" operator="lessThanOrEqual">
      <formula>$K$17-3</formula>
    </cfRule>
  </conditionalFormatting>
  <conditionalFormatting sqref="D18:J18">
    <cfRule type="cellIs" dxfId="17" priority="5" operator="greaterThanOrEqual">
      <formula>$K$18+3</formula>
    </cfRule>
    <cfRule type="cellIs" dxfId="16" priority="6" operator="lessThanOrEqual">
      <formula>$K$18-3</formula>
    </cfRule>
  </conditionalFormatting>
  <conditionalFormatting sqref="D20:J20">
    <cfRule type="cellIs" dxfId="15" priority="7" operator="greaterThanOrEqual">
      <formula>$K$20+3</formula>
    </cfRule>
    <cfRule type="cellIs" dxfId="14" priority="8" operator="lessThanOrEqual">
      <formula>$K$20-3</formula>
    </cfRule>
  </conditionalFormatting>
  <conditionalFormatting sqref="D21:J21">
    <cfRule type="cellIs" dxfId="13" priority="9" operator="greaterThanOrEqual">
      <formula>$K$21+3</formula>
    </cfRule>
    <cfRule type="cellIs" dxfId="12" priority="10" operator="lessThanOrEqual">
      <formula>$K$21-3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P19"/>
  <sheetViews>
    <sheetView workbookViewId="0">
      <selection activeCell="C14" sqref="C14"/>
    </sheetView>
  </sheetViews>
  <sheetFormatPr defaultRowHeight="15" x14ac:dyDescent="0.25"/>
  <cols>
    <col min="3" max="3" width="26.140625" customWidth="1"/>
  </cols>
  <sheetData>
    <row r="1" spans="1:16" x14ac:dyDescent="0.25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6" x14ac:dyDescent="0.25">
      <c r="A3" s="3" t="s">
        <v>0</v>
      </c>
      <c r="B3" s="14">
        <v>1</v>
      </c>
      <c r="C3" t="s">
        <v>22</v>
      </c>
      <c r="D3" s="14">
        <v>4</v>
      </c>
      <c r="E3" s="24" t="s">
        <v>15</v>
      </c>
      <c r="F3" s="23"/>
      <c r="G3" s="14"/>
      <c r="H3" s="14"/>
      <c r="I3" s="14"/>
      <c r="J3" s="14"/>
    </row>
    <row r="4" spans="1:16" x14ac:dyDescent="0.25">
      <c r="A4" s="3"/>
      <c r="B4" s="14">
        <v>2</v>
      </c>
      <c r="C4" t="s">
        <v>17</v>
      </c>
      <c r="D4" s="14">
        <v>5</v>
      </c>
      <c r="E4" s="24" t="s">
        <v>16</v>
      </c>
      <c r="F4" s="23"/>
      <c r="G4" s="14"/>
      <c r="H4" s="14"/>
      <c r="I4" s="14"/>
      <c r="J4" s="14"/>
    </row>
    <row r="5" spans="1:16" x14ac:dyDescent="0.25">
      <c r="A5" s="3"/>
      <c r="B5" s="14">
        <v>3</v>
      </c>
      <c r="C5" s="14" t="s">
        <v>20</v>
      </c>
      <c r="D5" s="14">
        <v>6</v>
      </c>
      <c r="E5" s="24" t="s">
        <v>21</v>
      </c>
      <c r="F5" s="24"/>
      <c r="G5" s="2"/>
      <c r="H5" s="2"/>
      <c r="I5" s="2"/>
      <c r="J5" s="2"/>
    </row>
    <row r="6" spans="1:16" x14ac:dyDescent="0.25">
      <c r="A6" s="3"/>
      <c r="B6" s="14"/>
      <c r="C6" s="14"/>
      <c r="D6" s="14"/>
      <c r="E6" s="14"/>
      <c r="F6" s="14"/>
      <c r="G6" s="2"/>
      <c r="H6" s="14"/>
      <c r="I6" s="2"/>
      <c r="J6" s="2"/>
    </row>
    <row r="7" spans="1:16" x14ac:dyDescent="0.25">
      <c r="A7" s="3" t="s">
        <v>55</v>
      </c>
      <c r="B7" s="14"/>
      <c r="C7" s="14"/>
      <c r="D7" s="14"/>
      <c r="E7" s="14"/>
      <c r="F7" s="14"/>
      <c r="G7" s="2"/>
      <c r="H7" s="14"/>
      <c r="I7" s="2"/>
      <c r="J7" s="2"/>
    </row>
    <row r="8" spans="1:16" x14ac:dyDescent="0.25">
      <c r="A8" s="26"/>
      <c r="B8" s="26" t="s">
        <v>1</v>
      </c>
      <c r="C8" s="26" t="s">
        <v>2</v>
      </c>
      <c r="D8" s="31"/>
      <c r="E8" s="31"/>
      <c r="F8" s="31"/>
      <c r="G8" s="31"/>
      <c r="H8" s="31"/>
      <c r="I8" s="31"/>
      <c r="J8" s="31"/>
      <c r="K8" s="26" t="s">
        <v>3</v>
      </c>
      <c r="L8" s="26" t="s">
        <v>4</v>
      </c>
      <c r="M8" s="26" t="s">
        <v>5</v>
      </c>
      <c r="N8" s="26" t="s">
        <v>6</v>
      </c>
      <c r="O8" s="28" t="s">
        <v>7</v>
      </c>
    </row>
    <row r="9" spans="1:16" x14ac:dyDescent="0.25">
      <c r="A9" s="27"/>
      <c r="B9" s="27"/>
      <c r="C9" s="27"/>
      <c r="D9" s="4">
        <v>1</v>
      </c>
      <c r="E9" s="4">
        <v>2</v>
      </c>
      <c r="F9" s="4">
        <v>3</v>
      </c>
      <c r="G9" s="4">
        <v>4</v>
      </c>
      <c r="H9" s="4">
        <v>5</v>
      </c>
      <c r="I9" s="4">
        <v>6</v>
      </c>
      <c r="J9" s="4" t="s">
        <v>9</v>
      </c>
      <c r="K9" s="27"/>
      <c r="L9" s="27"/>
      <c r="M9" s="27"/>
      <c r="N9" s="27"/>
      <c r="O9" s="29"/>
    </row>
    <row r="10" spans="1:16" x14ac:dyDescent="0.25">
      <c r="A10" s="10" t="s">
        <v>18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6" x14ac:dyDescent="0.25">
      <c r="A11" s="6"/>
      <c r="B11" s="20">
        <v>1</v>
      </c>
      <c r="C11" s="19" t="s">
        <v>97</v>
      </c>
      <c r="D11" s="21">
        <v>30</v>
      </c>
      <c r="E11" s="6">
        <v>29</v>
      </c>
      <c r="F11" s="6">
        <v>30</v>
      </c>
      <c r="G11" s="6">
        <v>30</v>
      </c>
      <c r="H11" s="6">
        <v>30</v>
      </c>
      <c r="I11" s="7">
        <v>28</v>
      </c>
      <c r="J11" s="6">
        <v>0</v>
      </c>
      <c r="K11" s="7">
        <f>ROUND(L11/6,1)</f>
        <v>29.5</v>
      </c>
      <c r="L11" s="7">
        <f>D11+E11+F11+G11+H11+I11</f>
        <v>177</v>
      </c>
      <c r="M11" s="8"/>
      <c r="N11" s="7">
        <f t="shared" ref="N11:N15" si="0">L11-M11</f>
        <v>177</v>
      </c>
      <c r="O11" s="9">
        <v>1</v>
      </c>
    </row>
    <row r="12" spans="1:16" x14ac:dyDescent="0.25">
      <c r="A12" s="10" t="s">
        <v>19</v>
      </c>
      <c r="B12" s="5"/>
      <c r="C12" s="22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6" x14ac:dyDescent="0.25">
      <c r="A13" s="6"/>
      <c r="B13" s="20">
        <v>1</v>
      </c>
      <c r="C13" s="19" t="s">
        <v>137</v>
      </c>
      <c r="D13" s="21">
        <v>27</v>
      </c>
      <c r="E13" s="6">
        <v>28</v>
      </c>
      <c r="F13" s="6">
        <v>28</v>
      </c>
      <c r="G13" s="6">
        <v>29</v>
      </c>
      <c r="H13" s="6">
        <v>29</v>
      </c>
      <c r="I13" s="7">
        <v>27</v>
      </c>
      <c r="J13" s="6">
        <v>0</v>
      </c>
      <c r="K13" s="7">
        <f t="shared" ref="K13:K15" si="1">ROUND(L13/6,1)</f>
        <v>28</v>
      </c>
      <c r="L13" s="7">
        <f t="shared" ref="L13:L15" si="2">D13+E13+F13+G13+H13+I13</f>
        <v>168</v>
      </c>
      <c r="M13" s="8"/>
      <c r="N13" s="7">
        <f t="shared" si="0"/>
        <v>168</v>
      </c>
      <c r="O13" s="9">
        <v>3</v>
      </c>
    </row>
    <row r="14" spans="1:16" x14ac:dyDescent="0.25">
      <c r="A14" s="6"/>
      <c r="B14" s="20">
        <v>2</v>
      </c>
      <c r="C14" s="19" t="s">
        <v>145</v>
      </c>
      <c r="D14" s="21">
        <v>28</v>
      </c>
      <c r="E14" s="6">
        <v>29</v>
      </c>
      <c r="F14" s="6">
        <v>29</v>
      </c>
      <c r="G14" s="6">
        <v>30</v>
      </c>
      <c r="H14" s="6">
        <v>30</v>
      </c>
      <c r="I14" s="7">
        <v>28</v>
      </c>
      <c r="J14" s="6">
        <v>0</v>
      </c>
      <c r="K14" s="7">
        <f t="shared" si="1"/>
        <v>29</v>
      </c>
      <c r="L14" s="7">
        <f t="shared" si="2"/>
        <v>174</v>
      </c>
      <c r="M14" s="8"/>
      <c r="N14" s="7">
        <f t="shared" si="0"/>
        <v>174</v>
      </c>
      <c r="O14" s="9">
        <v>2</v>
      </c>
    </row>
    <row r="15" spans="1:16" x14ac:dyDescent="0.25">
      <c r="A15" s="6"/>
      <c r="B15" s="20">
        <v>3</v>
      </c>
      <c r="C15" s="19" t="s">
        <v>146</v>
      </c>
      <c r="D15" s="21">
        <v>0</v>
      </c>
      <c r="E15" s="6">
        <v>0</v>
      </c>
      <c r="F15" s="6">
        <v>0</v>
      </c>
      <c r="G15" s="6">
        <v>0</v>
      </c>
      <c r="H15" s="6">
        <v>0</v>
      </c>
      <c r="I15" s="7">
        <v>26</v>
      </c>
      <c r="J15" s="6">
        <v>0</v>
      </c>
      <c r="K15" s="7">
        <f t="shared" si="1"/>
        <v>4.3</v>
      </c>
      <c r="L15" s="7">
        <f t="shared" si="2"/>
        <v>26</v>
      </c>
      <c r="M15" s="8"/>
      <c r="N15" s="7">
        <f t="shared" si="0"/>
        <v>26</v>
      </c>
      <c r="O15" s="9"/>
      <c r="P15" t="s">
        <v>51</v>
      </c>
    </row>
    <row r="16" spans="1:16" ht="15.75" thickBot="1" x14ac:dyDescent="0.3"/>
    <row r="17" spans="1:3" ht="15.75" thickBot="1" x14ac:dyDescent="0.3">
      <c r="A17" s="11"/>
      <c r="C17" s="13" t="s">
        <v>11</v>
      </c>
    </row>
    <row r="18" spans="1:3" ht="15.75" thickBot="1" x14ac:dyDescent="0.3">
      <c r="A18" s="12"/>
      <c r="C18" s="13" t="s">
        <v>12</v>
      </c>
    </row>
    <row r="19" spans="1:3" x14ac:dyDescent="0.25">
      <c r="C19" t="s">
        <v>10</v>
      </c>
    </row>
  </sheetData>
  <mergeCells count="12">
    <mergeCell ref="O8:O9"/>
    <mergeCell ref="A8:A9"/>
    <mergeCell ref="B8:B9"/>
    <mergeCell ref="C8:C9"/>
    <mergeCell ref="D8:J8"/>
    <mergeCell ref="K8:K9"/>
    <mergeCell ref="L8:L9"/>
    <mergeCell ref="E3:F3"/>
    <mergeCell ref="E4:F4"/>
    <mergeCell ref="E5:F5"/>
    <mergeCell ref="M8:M9"/>
    <mergeCell ref="N8:N9"/>
  </mergeCells>
  <conditionalFormatting sqref="D11:I11">
    <cfRule type="cellIs" dxfId="11" priority="224" operator="greaterThanOrEqual">
      <formula>$K$11+3</formula>
    </cfRule>
    <cfRule type="cellIs" dxfId="10" priority="225" operator="lessThanOrEqual">
      <formula>$K$11-3</formula>
    </cfRule>
  </conditionalFormatting>
  <conditionalFormatting sqref="D13:I13">
    <cfRule type="cellIs" dxfId="9" priority="226" operator="greaterThanOrEqual">
      <formula>$K$13+3</formula>
    </cfRule>
    <cfRule type="cellIs" dxfId="8" priority="227" operator="lessThanOrEqual">
      <formula>$K$13-3</formula>
    </cfRule>
  </conditionalFormatting>
  <conditionalFormatting sqref="D14:I14">
    <cfRule type="cellIs" dxfId="7" priority="228" operator="greaterThanOrEqual">
      <formula>$K$14+3</formula>
    </cfRule>
    <cfRule type="cellIs" dxfId="6" priority="229" operator="lessThanOrEqual">
      <formula>$K$14-3</formula>
    </cfRule>
  </conditionalFormatting>
  <conditionalFormatting sqref="D15:I15">
    <cfRule type="cellIs" dxfId="5" priority="230" operator="greaterThanOrEqual">
      <formula>$K$15+3</formula>
    </cfRule>
    <cfRule type="cellIs" dxfId="4" priority="231" operator="lessThanOrEqual">
      <formula>$K$15-3</formula>
    </cfRule>
  </conditionalFormatting>
  <pageMargins left="0.7" right="0.7" top="0.75" bottom="0.75" header="0.3" footer="0.3"/>
  <legacy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O18"/>
  <sheetViews>
    <sheetView workbookViewId="0">
      <selection activeCell="C13" sqref="C13"/>
    </sheetView>
  </sheetViews>
  <sheetFormatPr defaultRowHeight="15" x14ac:dyDescent="0.25"/>
  <cols>
    <col min="3" max="3" width="21.85546875" customWidth="1"/>
  </cols>
  <sheetData>
    <row r="1" spans="1:15" ht="16.5" customHeight="1" x14ac:dyDescent="0.25">
      <c r="A1" s="1" t="s">
        <v>13</v>
      </c>
      <c r="B1" s="2"/>
      <c r="C1" s="2"/>
      <c r="D1" s="2"/>
      <c r="E1" s="2"/>
      <c r="F1" s="2"/>
      <c r="G1" s="2"/>
      <c r="H1" s="2"/>
      <c r="I1" s="2"/>
    </row>
    <row r="2" spans="1:15" ht="16.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15" ht="16.5" customHeight="1" x14ac:dyDescent="0.25">
      <c r="A3" s="3" t="s">
        <v>0</v>
      </c>
      <c r="B3" s="14">
        <v>1</v>
      </c>
      <c r="C3" t="s">
        <v>22</v>
      </c>
      <c r="D3" s="14">
        <v>5</v>
      </c>
      <c r="E3" s="24" t="s">
        <v>16</v>
      </c>
      <c r="F3" s="23"/>
      <c r="G3" s="14"/>
      <c r="H3" s="14"/>
      <c r="I3" s="14"/>
    </row>
    <row r="4" spans="1:15" ht="16.5" customHeight="1" x14ac:dyDescent="0.25">
      <c r="A4" s="3"/>
      <c r="B4" s="14">
        <v>2</v>
      </c>
      <c r="C4" t="s">
        <v>17</v>
      </c>
      <c r="D4" s="14">
        <v>6</v>
      </c>
      <c r="E4" s="24" t="s">
        <v>21</v>
      </c>
      <c r="F4" s="23"/>
      <c r="G4" s="14"/>
      <c r="H4" s="14"/>
      <c r="I4" s="14"/>
    </row>
    <row r="5" spans="1:15" ht="16.5" customHeight="1" x14ac:dyDescent="0.25">
      <c r="A5" s="3"/>
      <c r="B5" s="14">
        <v>3</v>
      </c>
      <c r="C5" s="14" t="s">
        <v>20</v>
      </c>
      <c r="D5" s="14"/>
      <c r="E5" s="24"/>
      <c r="F5" s="24"/>
      <c r="G5" s="2"/>
      <c r="H5" s="2"/>
      <c r="I5" s="2"/>
    </row>
    <row r="6" spans="1:15" ht="16.5" customHeight="1" x14ac:dyDescent="0.25">
      <c r="A6" s="3"/>
      <c r="B6" s="14">
        <v>4</v>
      </c>
      <c r="C6" s="14" t="s">
        <v>15</v>
      </c>
      <c r="D6" s="14"/>
      <c r="E6" s="14"/>
      <c r="F6" s="14"/>
      <c r="G6" s="2"/>
      <c r="H6" s="14"/>
      <c r="I6" s="2"/>
    </row>
    <row r="7" spans="1:15" ht="16.5" customHeight="1" x14ac:dyDescent="0.25">
      <c r="A7" s="3" t="s">
        <v>55</v>
      </c>
      <c r="B7" s="14"/>
      <c r="C7" s="14"/>
      <c r="D7" s="14"/>
      <c r="E7" s="14"/>
      <c r="F7" s="14"/>
      <c r="G7" s="2"/>
      <c r="H7" s="14"/>
      <c r="I7" s="2"/>
    </row>
    <row r="8" spans="1:15" ht="16.5" customHeight="1" x14ac:dyDescent="0.25">
      <c r="A8" s="26"/>
      <c r="B8" s="26" t="s">
        <v>1</v>
      </c>
      <c r="C8" s="26" t="s">
        <v>2</v>
      </c>
      <c r="D8" s="31"/>
      <c r="E8" s="31"/>
      <c r="F8" s="31"/>
      <c r="G8" s="31"/>
      <c r="H8" s="31"/>
      <c r="I8" s="31"/>
      <c r="J8" s="26" t="s">
        <v>3</v>
      </c>
      <c r="K8" s="26" t="s">
        <v>4</v>
      </c>
      <c r="L8" s="26" t="s">
        <v>5</v>
      </c>
      <c r="M8" s="26" t="s">
        <v>6</v>
      </c>
      <c r="N8" s="28" t="s">
        <v>7</v>
      </c>
    </row>
    <row r="9" spans="1:15" ht="16.5" customHeight="1" x14ac:dyDescent="0.25">
      <c r="A9" s="27"/>
      <c r="B9" s="27"/>
      <c r="C9" s="27"/>
      <c r="D9" s="4">
        <v>1</v>
      </c>
      <c r="E9" s="4">
        <v>2</v>
      </c>
      <c r="F9" s="9">
        <v>3</v>
      </c>
      <c r="G9" s="9">
        <v>4</v>
      </c>
      <c r="H9" s="9">
        <v>5</v>
      </c>
      <c r="I9" s="4">
        <v>6</v>
      </c>
      <c r="J9" s="27"/>
      <c r="K9" s="27"/>
      <c r="L9" s="27"/>
      <c r="M9" s="27"/>
      <c r="N9" s="29"/>
    </row>
    <row r="10" spans="1:15" ht="16.5" customHeight="1" x14ac:dyDescent="0.25">
      <c r="A10" s="10" t="s">
        <v>18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5" ht="16.5" customHeight="1" x14ac:dyDescent="0.25">
      <c r="A11" s="6"/>
      <c r="B11" s="20">
        <v>1</v>
      </c>
      <c r="C11" s="19" t="s">
        <v>97</v>
      </c>
      <c r="D11" s="21">
        <v>30</v>
      </c>
      <c r="E11" s="6">
        <v>28</v>
      </c>
      <c r="F11" s="6">
        <v>30</v>
      </c>
      <c r="G11" s="6">
        <v>30</v>
      </c>
      <c r="H11" s="6">
        <v>30</v>
      </c>
      <c r="I11" s="7">
        <v>28</v>
      </c>
      <c r="J11" s="7">
        <f>ROUND(K11/6,1)</f>
        <v>29.3</v>
      </c>
      <c r="K11" s="7">
        <f>D11+E11+F11+G11+H11+I11</f>
        <v>176</v>
      </c>
      <c r="L11" s="8"/>
      <c r="M11" s="7">
        <f t="shared" ref="M11:M15" si="0">K11-L11</f>
        <v>176</v>
      </c>
      <c r="N11" s="9">
        <v>2</v>
      </c>
    </row>
    <row r="12" spans="1:15" ht="16.5" customHeight="1" x14ac:dyDescent="0.25">
      <c r="A12" s="10" t="s">
        <v>19</v>
      </c>
      <c r="B12" s="5"/>
      <c r="C12" s="22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5" ht="16.5" customHeight="1" x14ac:dyDescent="0.25">
      <c r="A13" s="6"/>
      <c r="B13" s="20">
        <v>1</v>
      </c>
      <c r="C13" s="19" t="s">
        <v>137</v>
      </c>
      <c r="D13" s="21">
        <v>29</v>
      </c>
      <c r="E13" s="6">
        <v>28</v>
      </c>
      <c r="F13" s="6">
        <v>28</v>
      </c>
      <c r="G13" s="6">
        <v>29</v>
      </c>
      <c r="H13" s="6">
        <v>28</v>
      </c>
      <c r="I13" s="7">
        <v>28</v>
      </c>
      <c r="J13" s="7">
        <f t="shared" ref="J13:J15" si="1">ROUND(K13/6,1)</f>
        <v>28.3</v>
      </c>
      <c r="K13" s="7">
        <f t="shared" ref="K13:K15" si="2">D13+E13+F13+G13+H13+I13</f>
        <v>170</v>
      </c>
      <c r="L13" s="8"/>
      <c r="M13" s="7">
        <f t="shared" si="0"/>
        <v>170</v>
      </c>
      <c r="N13" s="9">
        <v>2</v>
      </c>
    </row>
    <row r="14" spans="1:15" ht="16.5" customHeight="1" x14ac:dyDescent="0.25">
      <c r="A14" s="6"/>
      <c r="B14" s="20">
        <v>2</v>
      </c>
      <c r="C14" s="19" t="s">
        <v>145</v>
      </c>
      <c r="D14" s="21">
        <v>30</v>
      </c>
      <c r="E14" s="6">
        <v>29</v>
      </c>
      <c r="F14" s="6">
        <v>29</v>
      </c>
      <c r="G14" s="6">
        <v>30</v>
      </c>
      <c r="H14" s="6">
        <v>29</v>
      </c>
      <c r="I14" s="7">
        <v>30</v>
      </c>
      <c r="J14" s="7">
        <f t="shared" si="1"/>
        <v>29.5</v>
      </c>
      <c r="K14" s="7">
        <f t="shared" si="2"/>
        <v>177</v>
      </c>
      <c r="L14" s="8"/>
      <c r="M14" s="7">
        <f t="shared" si="0"/>
        <v>177</v>
      </c>
      <c r="N14" s="9">
        <v>1</v>
      </c>
    </row>
    <row r="15" spans="1:15" ht="16.5" customHeight="1" thickBot="1" x14ac:dyDescent="0.3">
      <c r="A15" s="6"/>
      <c r="B15" s="20">
        <v>3</v>
      </c>
      <c r="C15" s="19" t="s">
        <v>146</v>
      </c>
      <c r="D15" s="21">
        <v>28</v>
      </c>
      <c r="E15" s="6">
        <v>0</v>
      </c>
      <c r="F15" s="6">
        <v>27</v>
      </c>
      <c r="G15" s="6">
        <v>0</v>
      </c>
      <c r="H15" s="6">
        <v>30</v>
      </c>
      <c r="I15" s="7">
        <v>27</v>
      </c>
      <c r="J15" s="7">
        <f t="shared" si="1"/>
        <v>18.7</v>
      </c>
      <c r="K15" s="7">
        <f t="shared" si="2"/>
        <v>112</v>
      </c>
      <c r="L15" s="8"/>
      <c r="M15" s="7">
        <f t="shared" si="0"/>
        <v>112</v>
      </c>
      <c r="N15" s="9"/>
      <c r="O15" t="s">
        <v>51</v>
      </c>
    </row>
    <row r="16" spans="1:15" ht="15.75" thickBot="1" x14ac:dyDescent="0.3">
      <c r="A16" s="11"/>
      <c r="C16" s="13" t="s">
        <v>11</v>
      </c>
    </row>
    <row r="17" spans="1:3" ht="15.75" thickBot="1" x14ac:dyDescent="0.3">
      <c r="A17" s="12"/>
      <c r="C17" s="13" t="s">
        <v>12</v>
      </c>
    </row>
    <row r="18" spans="1:3" x14ac:dyDescent="0.25">
      <c r="C18" t="s">
        <v>10</v>
      </c>
    </row>
  </sheetData>
  <mergeCells count="12">
    <mergeCell ref="N8:N9"/>
    <mergeCell ref="A8:A9"/>
    <mergeCell ref="B8:B9"/>
    <mergeCell ref="C8:C9"/>
    <mergeCell ref="D8:I8"/>
    <mergeCell ref="J8:J9"/>
    <mergeCell ref="K8:K9"/>
    <mergeCell ref="E3:F3"/>
    <mergeCell ref="E4:F4"/>
    <mergeCell ref="E5:F5"/>
    <mergeCell ref="L8:L9"/>
    <mergeCell ref="M8:M9"/>
  </mergeCells>
  <conditionalFormatting sqref="D11:I11">
    <cfRule type="cellIs" dxfId="3" priority="17" operator="greaterThanOrEqual">
      <formula>#REF!+3</formula>
    </cfRule>
    <cfRule type="cellIs" dxfId="2" priority="18" operator="lessThanOrEqual">
      <formula>#REF!-3</formula>
    </cfRule>
  </conditionalFormatting>
  <conditionalFormatting sqref="D13:I15">
    <cfRule type="cellIs" dxfId="1" priority="15" operator="greaterThanOrEqual">
      <formula>#REF!+3</formula>
    </cfRule>
    <cfRule type="cellIs" dxfId="0" priority="16" operator="lessThanOrEqual">
      <formula>#REF!-3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Full Fashion</vt:lpstr>
      <vt:lpstr>блонд експерт</vt:lpstr>
      <vt:lpstr>пастижі</vt:lpstr>
      <vt:lpstr>сучасні текстури</vt:lpstr>
      <vt:lpstr>стильний хвіст</vt:lpstr>
      <vt:lpstr>стильне фарбуванн</vt:lpstr>
      <vt:lpstr>світ життя</vt:lpstr>
      <vt:lpstr>креат фарб</vt:lpstr>
      <vt:lpstr>голів хвиля</vt:lpstr>
      <vt:lpstr>етно стиль</vt:lpstr>
      <vt:lpstr>плетін</vt:lpstr>
      <vt:lpstr>вес комерц</vt:lpstr>
      <vt:lpstr>стр на кор</vt:lpstr>
      <vt:lpstr>стр на довг </vt:lpstr>
      <vt:lpstr>ОМС 1</vt:lpstr>
      <vt:lpstr>ОМС-2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Саша</dc:creator>
  <cp:lastModifiedBy>Kafo</cp:lastModifiedBy>
  <dcterms:created xsi:type="dcterms:W3CDTF">2024-03-28T07:45:21Z</dcterms:created>
  <dcterms:modified xsi:type="dcterms:W3CDTF">2026-03-18T10:34:47Z</dcterms:modified>
</cp:coreProperties>
</file>