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лічильні таблиці з призовими\"/>
    </mc:Choice>
  </mc:AlternateContent>
  <xr:revisionPtr revIDLastSave="0" documentId="13_ncr:1_{BFCDFE74-C053-41F0-ADF1-A48DF3D366D3}" xr6:coauthVersionLast="47" xr6:coauthVersionMax="47" xr10:uidLastSave="{00000000-0000-0000-0000-000000000000}"/>
  <bookViews>
    <workbookView xWindow="-120" yWindow="-120" windowWidth="29040" windowHeight="15720" firstSheet="5" activeTab="7" xr2:uid="{00000000-000D-0000-FFFF-FFFF00000000}"/>
  </bookViews>
  <sheets>
    <sheet name="ОМС 1" sheetId="5" r:id="rId1"/>
    <sheet name="ОМС-2" sheetId="4" r:id="rId2"/>
    <sheet name="вес комерц" sheetId="8" r:id="rId3"/>
    <sheet name="голів хвиля" sheetId="12" r:id="rId4"/>
    <sheet name="стр на кор" sheetId="6" r:id="rId5"/>
    <sheet name="стр на довг " sheetId="7" r:id="rId6"/>
    <sheet name="етно стиль" sheetId="9" r:id="rId7"/>
    <sheet name="плетін" sheetId="10" r:id="rId8"/>
    <sheet name="світ життя" sheetId="13" r:id="rId9"/>
    <sheet name="креат фарб" sheetId="11" r:id="rId10"/>
    <sheet name="стильне фарбуванн" sheetId="14" r:id="rId11"/>
    <sheet name="стильний хвіст" sheetId="15" r:id="rId12"/>
    <sheet name="пастіж" sheetId="17" r:id="rId13"/>
    <sheet name="сучасні текстури" sheetId="16" r:id="rId14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15" l="1"/>
  <c r="M15" i="15"/>
  <c r="L15" i="15" s="1"/>
  <c r="M17" i="15"/>
  <c r="M18" i="15"/>
  <c r="M19" i="15"/>
  <c r="M21" i="15"/>
  <c r="M22" i="15"/>
  <c r="M12" i="15"/>
  <c r="L12" i="15"/>
  <c r="M13" i="16"/>
  <c r="O13" i="16" s="1"/>
  <c r="L13" i="16"/>
  <c r="O14" i="17"/>
  <c r="O16" i="17"/>
  <c r="O17" i="17"/>
  <c r="O13" i="17"/>
  <c r="Q13" i="17" s="1"/>
  <c r="N13" i="17"/>
  <c r="M15" i="16"/>
  <c r="M17" i="16"/>
  <c r="M18" i="16"/>
  <c r="N15" i="14"/>
  <c r="O15" i="14"/>
  <c r="Q15" i="14" s="1"/>
  <c r="O16" i="14"/>
  <c r="O17" i="14"/>
  <c r="O19" i="14"/>
  <c r="O13" i="14"/>
  <c r="O14" i="11"/>
  <c r="O16" i="11"/>
  <c r="O13" i="11"/>
  <c r="Q13" i="11" s="1"/>
  <c r="N13" i="11"/>
  <c r="M13" i="13"/>
  <c r="M15" i="13"/>
  <c r="M16" i="13"/>
  <c r="M17" i="13"/>
  <c r="M19" i="13"/>
  <c r="M20" i="13"/>
  <c r="M21" i="13"/>
  <c r="M22" i="13"/>
  <c r="M12" i="13"/>
  <c r="O12" i="13" s="1"/>
  <c r="L12" i="13"/>
  <c r="M13" i="10"/>
  <c r="M14" i="10"/>
  <c r="M15" i="10"/>
  <c r="M16" i="10"/>
  <c r="L16" i="10" s="1"/>
  <c r="M17" i="10"/>
  <c r="M19" i="10"/>
  <c r="M21" i="10"/>
  <c r="M22" i="10"/>
  <c r="M24" i="10"/>
  <c r="M25" i="10"/>
  <c r="M12" i="10"/>
  <c r="O15" i="9"/>
  <c r="O16" i="9"/>
  <c r="O18" i="9"/>
  <c r="O19" i="9"/>
  <c r="O20" i="9"/>
  <c r="O13" i="9"/>
  <c r="Q13" i="9" s="1"/>
  <c r="N13" i="9"/>
  <c r="P15" i="7"/>
  <c r="P16" i="7"/>
  <c r="P13" i="7"/>
  <c r="R13" i="7" s="1"/>
  <c r="O13" i="7"/>
  <c r="O14" i="6"/>
  <c r="O15" i="6"/>
  <c r="O17" i="6"/>
  <c r="O19" i="6"/>
  <c r="O21" i="6"/>
  <c r="O13" i="6"/>
  <c r="Q13" i="6" s="1"/>
  <c r="N13" i="6"/>
  <c r="L14" i="8"/>
  <c r="L15" i="8"/>
  <c r="L16" i="8"/>
  <c r="L18" i="8"/>
  <c r="L19" i="8"/>
  <c r="L20" i="8"/>
  <c r="L21" i="8"/>
  <c r="L13" i="8"/>
  <c r="O14" i="12"/>
  <c r="Q14" i="12" s="1"/>
  <c r="O15" i="12"/>
  <c r="Q15" i="12" s="1"/>
  <c r="O16" i="12"/>
  <c r="O17" i="12"/>
  <c r="O18" i="12"/>
  <c r="O20" i="12"/>
  <c r="O21" i="12"/>
  <c r="O22" i="12"/>
  <c r="O23" i="12"/>
  <c r="O25" i="12"/>
  <c r="O26" i="12"/>
  <c r="O28" i="12"/>
  <c r="O29" i="12"/>
  <c r="O30" i="12"/>
  <c r="O31" i="12"/>
  <c r="O32" i="12"/>
  <c r="N14" i="12"/>
  <c r="N15" i="12"/>
  <c r="O13" i="12"/>
  <c r="M14" i="8"/>
  <c r="O14" i="8" s="1"/>
  <c r="M15" i="8"/>
  <c r="O15" i="8" s="1"/>
  <c r="M16" i="8"/>
  <c r="M18" i="8"/>
  <c r="M19" i="8"/>
  <c r="M20" i="8"/>
  <c r="M21" i="8"/>
  <c r="M13" i="8"/>
  <c r="O13" i="8" s="1"/>
  <c r="M15" i="4"/>
  <c r="M17" i="4"/>
  <c r="L17" i="4" s="1"/>
  <c r="M18" i="4"/>
  <c r="L18" i="4" s="1"/>
  <c r="M19" i="4"/>
  <c r="L19" i="4" s="1"/>
  <c r="M20" i="4"/>
  <c r="M21" i="4"/>
  <c r="M13" i="4"/>
  <c r="O13" i="4" s="1"/>
  <c r="L13" i="4"/>
  <c r="M15" i="5"/>
  <c r="L15" i="5" s="1"/>
  <c r="M17" i="5"/>
  <c r="L17" i="5" s="1"/>
  <c r="M18" i="5"/>
  <c r="L18" i="5" s="1"/>
  <c r="M19" i="5"/>
  <c r="L19" i="5" s="1"/>
  <c r="M20" i="5"/>
  <c r="L20" i="5" s="1"/>
  <c r="M21" i="5"/>
  <c r="L21" i="5" s="1"/>
  <c r="M13" i="5"/>
  <c r="L13" i="5"/>
  <c r="O16" i="10"/>
  <c r="O19" i="5"/>
  <c r="O18" i="5"/>
  <c r="O19" i="4"/>
  <c r="O18" i="4"/>
  <c r="O17" i="4"/>
  <c r="O20" i="5"/>
  <c r="O15" i="15"/>
  <c r="O21" i="8"/>
  <c r="O20" i="8"/>
  <c r="O19" i="8"/>
  <c r="O18" i="8"/>
  <c r="O16" i="8"/>
  <c r="L14" i="15" l="1"/>
  <c r="O14" i="15"/>
  <c r="L17" i="15"/>
  <c r="O17" i="15"/>
  <c r="L18" i="15"/>
  <c r="O18" i="15"/>
  <c r="L19" i="15"/>
  <c r="O19" i="15"/>
  <c r="L21" i="15"/>
  <c r="O21" i="15"/>
  <c r="L22" i="15"/>
  <c r="O22" i="15"/>
  <c r="Q14" i="17"/>
  <c r="N14" i="17"/>
  <c r="Q16" i="17"/>
  <c r="N16" i="17"/>
  <c r="N17" i="17"/>
  <c r="Q17" i="17"/>
  <c r="L15" i="16"/>
  <c r="O15" i="16"/>
  <c r="L17" i="16"/>
  <c r="O17" i="16"/>
  <c r="L18" i="16"/>
  <c r="O18" i="16"/>
  <c r="Q16" i="14"/>
  <c r="N16" i="14"/>
  <c r="Q17" i="14"/>
  <c r="N17" i="14"/>
  <c r="N19" i="14"/>
  <c r="Q19" i="14"/>
  <c r="N13" i="14"/>
  <c r="Q13" i="14"/>
  <c r="Q14" i="11"/>
  <c r="N14" i="11"/>
  <c r="N16" i="11"/>
  <c r="Q16" i="11"/>
  <c r="L13" i="13"/>
  <c r="O13" i="13"/>
  <c r="O15" i="13"/>
  <c r="L15" i="13"/>
  <c r="L16" i="13"/>
  <c r="O16" i="13"/>
  <c r="O17" i="13"/>
  <c r="L17" i="13"/>
  <c r="O19" i="13"/>
  <c r="L19" i="13"/>
  <c r="O20" i="13"/>
  <c r="L20" i="13"/>
  <c r="L21" i="13"/>
  <c r="O21" i="13"/>
  <c r="L22" i="13"/>
  <c r="O22" i="13"/>
  <c r="L13" i="10"/>
  <c r="O13" i="10"/>
  <c r="L14" i="10"/>
  <c r="O14" i="10"/>
  <c r="L15" i="10"/>
  <c r="O15" i="10"/>
  <c r="L17" i="10"/>
  <c r="O17" i="10"/>
  <c r="L19" i="10"/>
  <c r="O19" i="10"/>
  <c r="L21" i="10"/>
  <c r="O21" i="10"/>
  <c r="L22" i="10"/>
  <c r="O22" i="10"/>
  <c r="L24" i="10"/>
  <c r="O24" i="10"/>
  <c r="L25" i="10"/>
  <c r="O25" i="10"/>
  <c r="L12" i="10"/>
  <c r="O12" i="10"/>
  <c r="N15" i="9"/>
  <c r="Q15" i="9"/>
  <c r="N16" i="9"/>
  <c r="Q16" i="9"/>
  <c r="Q18" i="9"/>
  <c r="N18" i="9"/>
  <c r="Q19" i="9"/>
  <c r="N19" i="9"/>
  <c r="Q20" i="9"/>
  <c r="N20" i="9"/>
  <c r="R15" i="7"/>
  <c r="O15" i="7"/>
  <c r="O16" i="7"/>
  <c r="R16" i="7"/>
  <c r="Q14" i="6"/>
  <c r="N14" i="6"/>
  <c r="Q15" i="6"/>
  <c r="N15" i="6"/>
  <c r="Q17" i="6"/>
  <c r="N17" i="6"/>
  <c r="N19" i="6"/>
  <c r="Q19" i="6"/>
  <c r="Q21" i="6"/>
  <c r="N21" i="6"/>
  <c r="Q16" i="12"/>
  <c r="N16" i="12"/>
  <c r="Q17" i="12"/>
  <c r="N17" i="12"/>
  <c r="Q18" i="12"/>
  <c r="N18" i="12"/>
  <c r="Q20" i="12"/>
  <c r="N20" i="12"/>
  <c r="Q21" i="12"/>
  <c r="N21" i="12"/>
  <c r="Q22" i="12"/>
  <c r="N22" i="12"/>
  <c r="N23" i="12"/>
  <c r="Q23" i="12"/>
  <c r="N25" i="12"/>
  <c r="Q25" i="12"/>
  <c r="N26" i="12"/>
  <c r="Q26" i="12"/>
  <c r="N28" i="12"/>
  <c r="Q28" i="12"/>
  <c r="Q29" i="12"/>
  <c r="N29" i="12"/>
  <c r="Q30" i="12"/>
  <c r="N30" i="12"/>
  <c r="N31" i="12"/>
  <c r="Q31" i="12"/>
  <c r="N32" i="12"/>
  <c r="Q32" i="12"/>
  <c r="Q13" i="12"/>
  <c r="N13" i="12"/>
  <c r="L15" i="4"/>
  <c r="O15" i="4"/>
  <c r="L20" i="4"/>
  <c r="O20" i="4"/>
  <c r="L21" i="4"/>
  <c r="O21" i="4"/>
  <c r="O12" i="15"/>
  <c r="O21" i="5" l="1"/>
  <c r="O17" i="5"/>
  <c r="O15" i="5"/>
  <c r="O13" i="5"/>
</calcChain>
</file>

<file path=xl/sharedStrings.xml><?xml version="1.0" encoding="utf-8"?>
<sst xmlns="http://schemas.openxmlformats.org/spreadsheetml/2006/main" count="487" uniqueCount="128">
  <si>
    <t>СУДДІ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</si>
  <si>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</si>
  <si>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</si>
  <si>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</si>
  <si>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</si>
  <si>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</si>
  <si>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</si>
  <si>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</si>
  <si>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студенти</t>
  </si>
  <si>
    <t>При розбіжності балів судді на 3 або вище від середнього значення, суддя отримає жовту або червону картку</t>
  </si>
  <si>
    <r>
      <t>Розбіжність балів на 3 або більше від середнього балу</t>
    </r>
    <r>
      <rPr>
        <b/>
        <sz val="11"/>
        <rFont val="Calibri"/>
        <family val="2"/>
        <charset val="204"/>
        <scheme val="minor"/>
      </rPr>
      <t xml:space="preserve"> у меншу сторону</t>
    </r>
  </si>
  <si>
    <r>
      <t xml:space="preserve">Розбіжність балів на 3 або більше від середнього балу </t>
    </r>
    <r>
      <rPr>
        <b/>
        <sz val="11"/>
        <rFont val="Calibri"/>
        <family val="2"/>
        <charset val="204"/>
        <scheme val="minor"/>
      </rPr>
      <t>у більшу сторону</t>
    </r>
  </si>
  <si>
    <t>Номінація: весільна зачіска ОМС 2-й вид</t>
  </si>
  <si>
    <t>Цюра</t>
  </si>
  <si>
    <t>Долгая</t>
  </si>
  <si>
    <t>Тетерко</t>
  </si>
  <si>
    <t>Вавіло</t>
  </si>
  <si>
    <t>майстри</t>
  </si>
  <si>
    <t>профі</t>
  </si>
  <si>
    <t>Булавінова</t>
  </si>
  <si>
    <t>Остапюк</t>
  </si>
  <si>
    <t>Матвійчук</t>
  </si>
  <si>
    <t>Номінація: весільна зачіска ОМС 1-й вид</t>
  </si>
  <si>
    <t>Номінація: Комерційна салонна стрижка на короткому волоссі</t>
  </si>
  <si>
    <t>Дубровська</t>
  </si>
  <si>
    <t>Матирний</t>
  </si>
  <si>
    <t>Філіп</t>
  </si>
  <si>
    <t>Баланюк</t>
  </si>
  <si>
    <t>Гончаров</t>
  </si>
  <si>
    <t>юніори</t>
  </si>
  <si>
    <t>Номінація: Весільна комерційна зачіска</t>
  </si>
  <si>
    <t>Нестерова</t>
  </si>
  <si>
    <t>Гондз</t>
  </si>
  <si>
    <t>Номінація: Зачіска з елементами плетіння</t>
  </si>
  <si>
    <t>Номінація: Креативне фарбування</t>
  </si>
  <si>
    <t>Номінація: Голівудська хвиля</t>
  </si>
  <si>
    <t>Номінація: Світське життя</t>
  </si>
  <si>
    <t>Номінація: Стильне форбування</t>
  </si>
  <si>
    <t>Номінація: Стильний хвіст</t>
  </si>
  <si>
    <t>Номінація: Сучасні текстури</t>
  </si>
  <si>
    <t>Номінація: Фантазійна зачіска з елементами пастіжерних виробів</t>
  </si>
  <si>
    <t>Козина (стажер)</t>
  </si>
  <si>
    <t>Островська  (стажер)</t>
  </si>
  <si>
    <t>Балуєв  (стажер)</t>
  </si>
  <si>
    <t>Номінація: Жіноча комерційна стрижка на довгому волоссі</t>
  </si>
  <si>
    <t>Косяк  (стажер)</t>
  </si>
  <si>
    <t>Лемик  (стажер)</t>
  </si>
  <si>
    <t>Соломонова  (стажер)</t>
  </si>
  <si>
    <t>Балуєв (стажер)</t>
  </si>
  <si>
    <t>Островська (стажер)</t>
  </si>
  <si>
    <t>Козина  (стажер)</t>
  </si>
  <si>
    <t>Островерха  (стажер)</t>
  </si>
  <si>
    <t>Косяк (стажер)</t>
  </si>
  <si>
    <t>9 стажер</t>
  </si>
  <si>
    <t>10 стажер</t>
  </si>
  <si>
    <t>11 стажер</t>
  </si>
  <si>
    <t>без розподілу</t>
  </si>
  <si>
    <t>Островська(стажер)</t>
  </si>
  <si>
    <t xml:space="preserve">7 Стажер </t>
  </si>
  <si>
    <t xml:space="preserve">                     Козина (стажер)</t>
  </si>
  <si>
    <t xml:space="preserve">                                Островська  (стажер)</t>
  </si>
  <si>
    <t xml:space="preserve">8  Стажер </t>
  </si>
  <si>
    <t>6 стажер</t>
  </si>
  <si>
    <t>7 стажер</t>
  </si>
  <si>
    <t>8 стажер</t>
  </si>
  <si>
    <t xml:space="preserve">     Булавінова</t>
  </si>
  <si>
    <t xml:space="preserve">8 Стажер </t>
  </si>
  <si>
    <t>При рівній кількості балів - вирішальним є бал гловної судді</t>
  </si>
  <si>
    <t>При рівній кількості балів - вирішальним є голос головної судді</t>
  </si>
  <si>
    <t>семанів тетяна</t>
  </si>
  <si>
    <t>конопацька юлія</t>
  </si>
  <si>
    <t>коршук анна</t>
  </si>
  <si>
    <t>медвідь анастасія</t>
  </si>
  <si>
    <t>поліщук оксана</t>
  </si>
  <si>
    <t>поповецька валентина</t>
  </si>
  <si>
    <t>шпак інна</t>
  </si>
  <si>
    <t>довбуш вероніка</t>
  </si>
  <si>
    <t>допіра анастасія</t>
  </si>
  <si>
    <t>подроманцева ксенія</t>
  </si>
  <si>
    <t>романюк аліна</t>
  </si>
  <si>
    <t>цюмра христина</t>
  </si>
  <si>
    <t>григорчук галина</t>
  </si>
  <si>
    <t>лемик ольга</t>
  </si>
  <si>
    <t>медвідь катерина</t>
  </si>
  <si>
    <t>сущак марія</t>
  </si>
  <si>
    <t>чорнак наталія</t>
  </si>
  <si>
    <t>шестакова мілана</t>
  </si>
  <si>
    <t>федорова анна</t>
  </si>
  <si>
    <t>ДРАГАН СОФІЯ</t>
  </si>
  <si>
    <t>швайчак арсен</t>
  </si>
  <si>
    <t>яблонська тетяна</t>
  </si>
  <si>
    <t>сінгха рой ліана</t>
  </si>
  <si>
    <t>гумен лілія</t>
  </si>
  <si>
    <t>паскевич вікторія</t>
  </si>
  <si>
    <t>брачевська ірина</t>
  </si>
  <si>
    <t>фисина тетяна</t>
  </si>
  <si>
    <t>душко світлана</t>
  </si>
  <si>
    <t>пилипець ірина</t>
  </si>
  <si>
    <t>лисенко валерія</t>
  </si>
  <si>
    <t>галяс наталія</t>
  </si>
  <si>
    <t>шербина марина</t>
  </si>
  <si>
    <t>мошкова маргарита</t>
  </si>
  <si>
    <t>кармаліта наталка</t>
  </si>
  <si>
    <t>качинська анастасія</t>
  </si>
  <si>
    <t>пічкур тетяна</t>
  </si>
  <si>
    <t>чебанова тетяна</t>
  </si>
  <si>
    <t>блінова вероніка</t>
  </si>
  <si>
    <t>суліма анастасія</t>
  </si>
  <si>
    <t>толстих варвара</t>
  </si>
  <si>
    <t>потомська софія</t>
  </si>
  <si>
    <t>василенкова світлана</t>
  </si>
  <si>
    <t>лозинська марія</t>
  </si>
  <si>
    <t>кулина олена</t>
  </si>
  <si>
    <t>стеценко євгенія</t>
  </si>
  <si>
    <t xml:space="preserve"> </t>
  </si>
  <si>
    <t>Джанашія ринат</t>
  </si>
  <si>
    <t>козина оксана</t>
  </si>
  <si>
    <t>Мамикіна Крістіна</t>
  </si>
  <si>
    <t>коваленко юлія</t>
  </si>
  <si>
    <t>ЩЕРБИНА МАРИНА</t>
  </si>
  <si>
    <t>аксакова людмила</t>
  </si>
  <si>
    <t xml:space="preserve">студенти </t>
  </si>
  <si>
    <t>малашенко тетяна</t>
  </si>
  <si>
    <t xml:space="preserve">профі </t>
  </si>
  <si>
    <t>ільницька марія</t>
  </si>
  <si>
    <t>стахурська юлія</t>
  </si>
  <si>
    <t>маляр руф</t>
  </si>
  <si>
    <t>Номінація: Зачіска для Hair Show Український Етно-стиль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</si>
</sst>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2" borderId="0" xfId="0" applyFill="1"/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0" fontId="2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4" borderId="6" xfId="0" applyFill="1" applyBorder="1"/>
    <xf numFmtId="0" fontId="0" fillId="5" borderId="6" xfId="0" applyFill="1" applyBorder="1"/>
    <xf numFmtId="0" fontId="4" fillId="0" borderId="0" xfId="0" applyFont="1"/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2" borderId="5" xfId="0" applyFill="1" applyBorder="1"/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5" xfId="0" applyFont="1" applyBorder="1"/>
    <xf numFmtId="0" fontId="1" fillId="3" borderId="5" xfId="0" applyFont="1" applyFill="1" applyBorder="1"/>
    <xf numFmtId="0" fontId="1" fillId="0" borderId="0" xfId="0" applyFont="1"/>
    <xf numFmtId="0" fontId="3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7" fillId="0" borderId="5" xfId="0" applyFont="1" applyBorder="1"/>
    <xf numFmtId="0" fontId="2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2" borderId="12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162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</dxfs>
  <tableStyles count="0" defaultTableStyle="TableStyleMedium2" defaultPivotStyle="PivotStyleLight16"/>
  <colors>
    <mruColors>
      <color rgb="FFFFD966"/>
      <color rgb="FFFFFF00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P25"/>
  <sheetViews>
    <sheetView workbookViewId="0">
      <selection activeCell="C17" sqref="C17:C21"/>
    </sheetView>
  </sheetViews>
  <sheetFormatPr defaultRowHeight="15" x14ac:dyDescent="0.25"/>
  <cols>
    <col min="3" max="3" width="34.85546875" customWidth="1"/>
  </cols>
  <sheetData>
    <row r="1" spans="1:16" x14ac:dyDescent="0.2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6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6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6" x14ac:dyDescent="0.25">
      <c r="A4" s="3"/>
      <c r="B4" s="2">
        <v>1</v>
      </c>
      <c r="C4" t="s">
        <v>13</v>
      </c>
      <c r="D4" s="14">
        <v>5</v>
      </c>
      <c r="E4" s="3" t="s">
        <v>31</v>
      </c>
      <c r="F4" s="14"/>
      <c r="G4" s="14"/>
      <c r="H4" s="14"/>
      <c r="I4" s="14"/>
      <c r="J4" s="14"/>
      <c r="K4" s="14"/>
    </row>
    <row r="5" spans="1:16" x14ac:dyDescent="0.25">
      <c r="A5" s="3"/>
      <c r="B5" s="2">
        <v>2</v>
      </c>
      <c r="C5" t="s">
        <v>16</v>
      </c>
      <c r="D5" s="14">
        <v>6</v>
      </c>
      <c r="E5" s="3" t="s">
        <v>20</v>
      </c>
      <c r="F5" s="14"/>
      <c r="G5" s="14"/>
      <c r="H5" s="14"/>
      <c r="I5" s="14"/>
      <c r="J5" s="14"/>
      <c r="K5" s="14"/>
    </row>
    <row r="6" spans="1:16" x14ac:dyDescent="0.25">
      <c r="A6" s="3"/>
      <c r="B6" s="2">
        <v>3</v>
      </c>
      <c r="C6" s="14" t="s">
        <v>14</v>
      </c>
      <c r="D6" s="14">
        <v>7</v>
      </c>
      <c r="E6" s="3" t="s">
        <v>41</v>
      </c>
      <c r="F6" s="2"/>
      <c r="G6" s="2"/>
      <c r="H6" s="2"/>
      <c r="I6" s="2"/>
      <c r="J6" s="2"/>
      <c r="K6" s="2"/>
    </row>
    <row r="7" spans="1:16" x14ac:dyDescent="0.25">
      <c r="A7" s="3"/>
      <c r="B7" s="2">
        <v>4</v>
      </c>
      <c r="C7" s="14" t="s">
        <v>15</v>
      </c>
      <c r="D7" s="14">
        <v>8</v>
      </c>
      <c r="E7" s="3" t="s">
        <v>49</v>
      </c>
      <c r="F7" s="14"/>
      <c r="G7" s="2"/>
      <c r="H7" s="2"/>
      <c r="I7" s="2"/>
      <c r="J7" s="2"/>
      <c r="K7" s="2"/>
    </row>
    <row r="8" spans="1:16" x14ac:dyDescent="0.25">
      <c r="A8" s="3"/>
      <c r="B8" s="2"/>
      <c r="C8" s="14"/>
      <c r="D8" s="14"/>
      <c r="E8" s="2"/>
      <c r="F8" s="14"/>
      <c r="G8" s="2"/>
      <c r="H8" s="2"/>
      <c r="I8" s="2"/>
      <c r="J8" s="2"/>
      <c r="K8" s="2"/>
    </row>
    <row r="9" spans="1:16" x14ac:dyDescent="0.25">
      <c r="A9" s="3"/>
      <c r="B9" s="14"/>
      <c r="C9" s="14"/>
      <c r="D9" s="14"/>
      <c r="E9" s="2"/>
      <c r="F9" s="14"/>
      <c r="G9" s="2"/>
      <c r="H9" s="2"/>
      <c r="I9" s="2"/>
      <c r="J9" s="2"/>
      <c r="K9" s="2"/>
    </row>
    <row r="10" spans="1:16" x14ac:dyDescent="0.25">
      <c r="A10" s="45"/>
      <c r="B10" s="45" t="s">
        <v>1</v>
      </c>
      <c r="C10" s="45" t="s">
        <v>2</v>
      </c>
      <c r="D10" s="54"/>
      <c r="E10" s="54"/>
      <c r="F10" s="54"/>
      <c r="G10" s="54"/>
      <c r="H10" s="54"/>
      <c r="I10" s="54"/>
      <c r="J10" s="54"/>
      <c r="K10" s="54"/>
      <c r="L10" s="45" t="s">
        <v>3</v>
      </c>
      <c r="M10" s="45" t="s">
        <v>4</v>
      </c>
      <c r="N10" s="45" t="s">
        <v>5</v>
      </c>
      <c r="O10" s="45" t="s">
        <v>6</v>
      </c>
      <c r="P10" s="47" t="s">
        <v>7</v>
      </c>
    </row>
    <row r="11" spans="1:16" x14ac:dyDescent="0.25">
      <c r="A11" s="46"/>
      <c r="B11" s="46"/>
      <c r="C11" s="46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 t="s">
        <v>58</v>
      </c>
      <c r="K11" s="4" t="s">
        <v>66</v>
      </c>
      <c r="L11" s="46"/>
      <c r="M11" s="46"/>
      <c r="N11" s="46"/>
      <c r="O11" s="46"/>
      <c r="P11" s="48"/>
    </row>
    <row r="12" spans="1:16" x14ac:dyDescent="0.25">
      <c r="A12" s="10" t="s">
        <v>29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25">
      <c r="A13" s="6"/>
      <c r="B13" s="24">
        <v>1</v>
      </c>
      <c r="C13" s="40" t="s">
        <v>69</v>
      </c>
      <c r="D13" s="39">
        <v>28</v>
      </c>
      <c r="E13" s="6">
        <v>29</v>
      </c>
      <c r="F13" s="6">
        <v>29</v>
      </c>
      <c r="G13" s="7">
        <v>30</v>
      </c>
      <c r="H13" s="7">
        <v>30</v>
      </c>
      <c r="I13" s="7">
        <v>29</v>
      </c>
      <c r="J13" s="6">
        <v>29</v>
      </c>
      <c r="K13" s="6">
        <v>30</v>
      </c>
      <c r="L13" s="7">
        <f>ROUND(M13/6,1)</f>
        <v>29.2</v>
      </c>
      <c r="M13" s="7">
        <f>D13+E13+F13+G13+H13+I13</f>
        <v>175</v>
      </c>
      <c r="N13" s="8"/>
      <c r="O13" s="7">
        <f t="shared" ref="O13:O21" si="0">M13-N13</f>
        <v>175</v>
      </c>
      <c r="P13" s="9">
        <v>2</v>
      </c>
    </row>
    <row r="14" spans="1:16" x14ac:dyDescent="0.25">
      <c r="A14" s="10" t="s">
        <v>17</v>
      </c>
      <c r="B14" s="5"/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6"/>
      <c r="B15" s="24">
        <v>1</v>
      </c>
      <c r="C15" s="40" t="s">
        <v>75</v>
      </c>
      <c r="D15" s="39">
        <v>27</v>
      </c>
      <c r="E15" s="6">
        <v>27</v>
      </c>
      <c r="F15" s="6">
        <v>30</v>
      </c>
      <c r="G15" s="7">
        <v>29</v>
      </c>
      <c r="H15" s="7">
        <v>25</v>
      </c>
      <c r="I15" s="7">
        <v>28</v>
      </c>
      <c r="J15" s="6">
        <v>28</v>
      </c>
      <c r="K15" s="6">
        <v>29</v>
      </c>
      <c r="L15" s="7">
        <f t="shared" ref="L15:L21" si="1">ROUND(M15/6,1)</f>
        <v>27.7</v>
      </c>
      <c r="M15" s="7">
        <f t="shared" ref="M15:M21" si="2">D15+E15+F15+G15+H15+I15</f>
        <v>166</v>
      </c>
      <c r="N15" s="8"/>
      <c r="O15" s="7">
        <f t="shared" si="0"/>
        <v>166</v>
      </c>
      <c r="P15" s="9">
        <v>3</v>
      </c>
    </row>
    <row r="16" spans="1:16" x14ac:dyDescent="0.25">
      <c r="A16" s="10" t="s">
        <v>18</v>
      </c>
      <c r="B16" s="5"/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6"/>
      <c r="B17" s="24">
        <v>1</v>
      </c>
      <c r="C17" s="40" t="s">
        <v>70</v>
      </c>
      <c r="D17" s="39">
        <v>30</v>
      </c>
      <c r="E17" s="6">
        <v>30</v>
      </c>
      <c r="F17" s="6">
        <v>30</v>
      </c>
      <c r="G17" s="7">
        <v>30</v>
      </c>
      <c r="H17" s="7">
        <v>30</v>
      </c>
      <c r="I17" s="7">
        <v>28</v>
      </c>
      <c r="J17" s="6">
        <v>27</v>
      </c>
      <c r="K17" s="6">
        <v>30</v>
      </c>
      <c r="L17" s="7">
        <f t="shared" si="1"/>
        <v>29.7</v>
      </c>
      <c r="M17" s="7">
        <f t="shared" si="2"/>
        <v>178</v>
      </c>
      <c r="N17" s="8"/>
      <c r="O17" s="7">
        <f t="shared" si="0"/>
        <v>178</v>
      </c>
      <c r="P17" s="9">
        <v>1</v>
      </c>
    </row>
    <row r="18" spans="1:16" x14ac:dyDescent="0.25">
      <c r="A18" s="6"/>
      <c r="B18" s="24">
        <v>2</v>
      </c>
      <c r="C18" s="40" t="s">
        <v>71</v>
      </c>
      <c r="D18" s="39">
        <v>28</v>
      </c>
      <c r="E18" s="6">
        <v>28</v>
      </c>
      <c r="F18" s="6">
        <v>26</v>
      </c>
      <c r="G18" s="7">
        <v>29</v>
      </c>
      <c r="H18" s="7">
        <v>27</v>
      </c>
      <c r="I18" s="7">
        <v>30</v>
      </c>
      <c r="J18" s="6">
        <v>30</v>
      </c>
      <c r="K18" s="6">
        <v>29</v>
      </c>
      <c r="L18" s="7">
        <f t="shared" si="1"/>
        <v>28</v>
      </c>
      <c r="M18" s="7">
        <f t="shared" si="2"/>
        <v>168</v>
      </c>
      <c r="N18" s="8"/>
      <c r="O18" s="7">
        <f t="shared" si="0"/>
        <v>168</v>
      </c>
      <c r="P18" s="9">
        <v>3</v>
      </c>
    </row>
    <row r="19" spans="1:16" x14ac:dyDescent="0.25">
      <c r="A19" s="6"/>
      <c r="B19" s="24">
        <v>3</v>
      </c>
      <c r="C19" s="40" t="s">
        <v>72</v>
      </c>
      <c r="D19" s="39">
        <v>29</v>
      </c>
      <c r="E19" s="6">
        <v>29</v>
      </c>
      <c r="F19" s="6">
        <v>28</v>
      </c>
      <c r="G19" s="7">
        <v>28</v>
      </c>
      <c r="H19" s="7">
        <v>26</v>
      </c>
      <c r="I19" s="7">
        <v>29</v>
      </c>
      <c r="J19" s="6">
        <v>28</v>
      </c>
      <c r="K19" s="6">
        <v>28</v>
      </c>
      <c r="L19" s="7">
        <f t="shared" si="1"/>
        <v>28.2</v>
      </c>
      <c r="M19" s="7">
        <f t="shared" si="2"/>
        <v>169</v>
      </c>
      <c r="N19" s="8"/>
      <c r="O19" s="7">
        <f t="shared" ref="O19" si="3">M19-N19</f>
        <v>169</v>
      </c>
      <c r="P19" s="9">
        <v>2</v>
      </c>
    </row>
    <row r="20" spans="1:16" x14ac:dyDescent="0.25">
      <c r="A20" s="6"/>
      <c r="B20" s="24">
        <v>4</v>
      </c>
      <c r="C20" s="40" t="s">
        <v>73</v>
      </c>
      <c r="D20" s="39">
        <v>26</v>
      </c>
      <c r="E20" s="6">
        <v>26</v>
      </c>
      <c r="F20" s="6">
        <v>27</v>
      </c>
      <c r="G20" s="7">
        <v>26</v>
      </c>
      <c r="H20" s="7">
        <v>28</v>
      </c>
      <c r="I20" s="7">
        <v>26</v>
      </c>
      <c r="J20" s="6">
        <v>26</v>
      </c>
      <c r="K20" s="6">
        <v>0</v>
      </c>
      <c r="L20" s="7">
        <f t="shared" si="1"/>
        <v>26.5</v>
      </c>
      <c r="M20" s="7">
        <f t="shared" si="2"/>
        <v>159</v>
      </c>
      <c r="N20" s="8"/>
      <c r="O20" s="7">
        <f t="shared" ref="O20" si="4">M20-N20</f>
        <v>159</v>
      </c>
      <c r="P20" s="9"/>
    </row>
    <row r="21" spans="1:16" x14ac:dyDescent="0.25">
      <c r="A21" s="6"/>
      <c r="B21" s="24">
        <v>5</v>
      </c>
      <c r="C21" s="40" t="s">
        <v>74</v>
      </c>
      <c r="D21" s="39">
        <v>27</v>
      </c>
      <c r="E21" s="6">
        <v>27</v>
      </c>
      <c r="F21" s="6">
        <v>29</v>
      </c>
      <c r="G21" s="7">
        <v>27</v>
      </c>
      <c r="H21" s="7">
        <v>29</v>
      </c>
      <c r="I21" s="7">
        <v>27</v>
      </c>
      <c r="J21" s="6">
        <v>29</v>
      </c>
      <c r="K21" s="6">
        <v>0</v>
      </c>
      <c r="L21" s="7">
        <f t="shared" si="1"/>
        <v>27.7</v>
      </c>
      <c r="M21" s="7">
        <f t="shared" si="2"/>
        <v>166</v>
      </c>
      <c r="N21" s="8"/>
      <c r="O21" s="7">
        <f t="shared" si="0"/>
        <v>166</v>
      </c>
      <c r="P21" s="9"/>
    </row>
    <row r="22" spans="1:16" ht="15.75" thickBot="1" x14ac:dyDescent="0.3"/>
    <row r="23" spans="1:16" ht="15.75" thickBot="1" x14ac:dyDescent="0.3">
      <c r="A23" s="11"/>
      <c r="C23" s="13" t="s">
        <v>10</v>
      </c>
    </row>
    <row r="24" spans="1:16" ht="15.75" thickBot="1" x14ac:dyDescent="0.3">
      <c r="A24" s="12"/>
      <c r="C24" s="13" t="s">
        <v>11</v>
      </c>
    </row>
    <row r="25" spans="1:16" x14ac:dyDescent="0.25">
      <c r="C25" t="s">
        <v>9</v>
      </c>
    </row>
  </sheetData>
  <mergeCells count="9">
    <mergeCell ref="P10:P11"/>
    <mergeCell ref="A10:A11"/>
    <mergeCell ref="B10:B11"/>
    <mergeCell ref="C10:C11"/>
    <mergeCell ref="D10:K10"/>
    <mergeCell ref="L10:L11"/>
    <mergeCell ref="M10:M11"/>
    <mergeCell ref="N10:N11"/>
    <mergeCell ref="O10:O11"/>
  </mergeCells>
  <conditionalFormatting sqref="D13:I13">
    <cfRule type="cellIs" dxfId="161" priority="318" operator="greaterThanOrEqual">
      <formula>$L$13+3</formula>
    </cfRule>
    <cfRule type="cellIs" dxfId="160" priority="319" operator="lessThanOrEqual">
      <formula>$L$13-3</formula>
    </cfRule>
  </conditionalFormatting>
  <conditionalFormatting sqref="D15:I15">
    <cfRule type="cellIs" dxfId="159" priority="320" operator="greaterThanOrEqual">
      <formula>$L$15+3</formula>
    </cfRule>
    <cfRule type="cellIs" dxfId="158" priority="321" operator="lessThanOrEqual">
      <formula>$L$15-3</formula>
    </cfRule>
  </conditionalFormatting>
  <conditionalFormatting sqref="D17:I17">
    <cfRule type="cellIs" dxfId="157" priority="322" operator="greaterThanOrEqual">
      <formula>$L$17+3</formula>
    </cfRule>
    <cfRule type="cellIs" dxfId="156" priority="323" operator="lessThanOrEqual">
      <formula>$L$17-3</formula>
    </cfRule>
  </conditionalFormatting>
  <conditionalFormatting sqref="D18:I21">
    <cfRule type="cellIs" dxfId="155" priority="324" operator="greaterThanOrEqual">
      <formula>$L$21+3</formula>
    </cfRule>
    <cfRule type="cellIs" dxfId="154" priority="325" operator="lessThanOrEqual">
      <formula>$L$21-3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  <pageSetUpPr fitToPage="1"/>
  </sheetPr>
  <dimension ref="A1:P25"/>
  <sheetViews>
    <sheetView workbookViewId="0">
      <selection activeCell="C17" sqref="C17"/>
    </sheetView>
  </sheetViews>
  <sheetFormatPr defaultRowHeight="15" x14ac:dyDescent="0.25"/>
  <cols>
    <col min="3" max="3" width="25.140625" customWidth="1"/>
  </cols>
  <sheetData>
    <row r="1" spans="1:16" ht="16.5" customHeight="1" x14ac:dyDescent="0.25">
      <c r="A1" s="1" t="s">
        <v>12</v>
      </c>
      <c r="B1" s="2"/>
      <c r="C1" s="2"/>
      <c r="D1" s="2"/>
      <c r="E1" s="2"/>
      <c r="F1" s="2"/>
      <c r="G1" s="2"/>
    </row>
    <row r="2" spans="1:16" x14ac:dyDescent="0.25">
      <c r="A2" s="1"/>
      <c r="B2" s="2"/>
      <c r="C2" s="2"/>
      <c r="D2" s="2"/>
      <c r="E2" s="2"/>
      <c r="F2" s="2"/>
      <c r="G2" s="2"/>
      <c r="H2" s="2"/>
    </row>
    <row r="3" spans="1:16" x14ac:dyDescent="0.25">
      <c r="A3" s="2" t="s">
        <v>0</v>
      </c>
      <c r="B3" s="2"/>
      <c r="C3" s="2"/>
      <c r="D3" s="2"/>
      <c r="E3" s="2"/>
      <c r="F3" s="2"/>
      <c r="G3" s="2"/>
      <c r="H3" s="2"/>
    </row>
    <row r="4" spans="1:16" x14ac:dyDescent="0.25">
      <c r="A4" s="3"/>
      <c r="B4" s="2">
        <v>1</v>
      </c>
      <c r="C4" t="s">
        <v>13</v>
      </c>
      <c r="D4" s="14">
        <v>5</v>
      </c>
      <c r="E4" s="14" t="s">
        <v>31</v>
      </c>
      <c r="F4" s="14"/>
      <c r="G4" s="14"/>
      <c r="H4" s="14"/>
    </row>
    <row r="5" spans="1:16" x14ac:dyDescent="0.25">
      <c r="A5" s="3"/>
      <c r="B5" s="2">
        <v>2</v>
      </c>
      <c r="C5" t="s">
        <v>16</v>
      </c>
      <c r="D5" s="14">
        <v>6</v>
      </c>
      <c r="E5" s="14" t="s">
        <v>20</v>
      </c>
      <c r="F5" s="14"/>
      <c r="G5" s="14"/>
      <c r="H5" s="14"/>
    </row>
    <row r="6" spans="1:16" x14ac:dyDescent="0.25">
      <c r="A6" s="3"/>
      <c r="B6" s="2">
        <v>3</v>
      </c>
      <c r="C6" s="14" t="s">
        <v>14</v>
      </c>
      <c r="D6" s="14">
        <v>7</v>
      </c>
      <c r="E6" s="2" t="s">
        <v>59</v>
      </c>
      <c r="F6" s="2"/>
      <c r="G6" s="2"/>
      <c r="H6" s="2"/>
    </row>
    <row r="7" spans="1:16" x14ac:dyDescent="0.25">
      <c r="A7" s="3"/>
      <c r="B7" s="2">
        <v>4</v>
      </c>
      <c r="C7" s="14" t="s">
        <v>15</v>
      </c>
      <c r="D7" s="14">
        <v>8</v>
      </c>
      <c r="E7" s="2" t="s">
        <v>60</v>
      </c>
      <c r="F7" s="14"/>
      <c r="G7" s="2"/>
      <c r="H7" s="2"/>
    </row>
    <row r="8" spans="1:16" x14ac:dyDescent="0.25">
      <c r="A8" s="3"/>
      <c r="B8" s="2"/>
      <c r="C8" s="14"/>
      <c r="D8" s="14"/>
      <c r="E8" s="2"/>
      <c r="F8" s="14"/>
      <c r="G8" s="2"/>
      <c r="H8" s="2"/>
    </row>
    <row r="9" spans="1:16" x14ac:dyDescent="0.25">
      <c r="A9" s="3"/>
      <c r="B9" s="14"/>
      <c r="C9" s="14"/>
      <c r="D9" s="14"/>
      <c r="E9" s="2"/>
      <c r="F9" s="14"/>
      <c r="G9" s="2"/>
      <c r="H9" s="2"/>
    </row>
    <row r="10" spans="1:16" x14ac:dyDescent="0.25">
      <c r="A10" s="45"/>
      <c r="B10" s="45" t="s">
        <v>1</v>
      </c>
      <c r="C10" s="45" t="s">
        <v>2</v>
      </c>
      <c r="D10" s="54"/>
      <c r="E10" s="54"/>
      <c r="F10" s="54"/>
      <c r="G10" s="54"/>
      <c r="H10" s="54"/>
      <c r="I10" s="54"/>
      <c r="J10" s="54"/>
      <c r="K10" s="54"/>
      <c r="L10" s="45" t="s">
        <v>3</v>
      </c>
      <c r="M10" s="45" t="s">
        <v>4</v>
      </c>
      <c r="N10" s="45" t="s">
        <v>5</v>
      </c>
      <c r="O10" s="45" t="s">
        <v>6</v>
      </c>
      <c r="P10" s="47" t="s">
        <v>7</v>
      </c>
    </row>
    <row r="11" spans="1:16" x14ac:dyDescent="0.25">
      <c r="A11" s="46"/>
      <c r="B11" s="46"/>
      <c r="C11" s="46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 t="s">
        <v>58</v>
      </c>
      <c r="K11" s="4" t="s">
        <v>61</v>
      </c>
      <c r="L11" s="46"/>
      <c r="M11" s="46"/>
      <c r="N11" s="46"/>
      <c r="O11" s="46"/>
      <c r="P11" s="48"/>
    </row>
    <row r="12" spans="1:16" x14ac:dyDescent="0.25">
      <c r="A12" s="10" t="s">
        <v>29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25">
      <c r="A13" s="6"/>
      <c r="B13" s="6">
        <v>1</v>
      </c>
      <c r="C13" s="40" t="s">
        <v>69</v>
      </c>
      <c r="D13" s="6">
        <v>28</v>
      </c>
      <c r="E13" s="6">
        <v>30</v>
      </c>
      <c r="F13" s="6">
        <v>30</v>
      </c>
      <c r="G13" s="7">
        <v>30</v>
      </c>
      <c r="H13" s="7">
        <v>30</v>
      </c>
      <c r="I13" s="7">
        <v>29</v>
      </c>
      <c r="J13" s="6">
        <v>28</v>
      </c>
      <c r="K13" s="6">
        <v>29</v>
      </c>
      <c r="L13" s="7">
        <f>ROUND(M13/6,1)</f>
        <v>29.5</v>
      </c>
      <c r="M13" s="7">
        <f>D13+E13+F13+G13+H13+I13</f>
        <v>177</v>
      </c>
      <c r="N13" s="8"/>
      <c r="O13" s="7">
        <f t="shared" ref="O13:O21" si="0">M13-N13</f>
        <v>177</v>
      </c>
      <c r="P13" s="9">
        <v>1</v>
      </c>
    </row>
    <row r="14" spans="1:16" x14ac:dyDescent="0.25">
      <c r="A14" s="10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6"/>
      <c r="B15" s="6">
        <v>1</v>
      </c>
      <c r="C15" s="40" t="s">
        <v>75</v>
      </c>
      <c r="D15" s="6">
        <v>27</v>
      </c>
      <c r="E15" s="6">
        <v>27</v>
      </c>
      <c r="F15" s="6">
        <v>29</v>
      </c>
      <c r="G15" s="7">
        <v>29</v>
      </c>
      <c r="H15" s="7">
        <v>25</v>
      </c>
      <c r="I15" s="7">
        <v>28</v>
      </c>
      <c r="J15" s="6">
        <v>28</v>
      </c>
      <c r="K15" s="6">
        <v>28</v>
      </c>
      <c r="L15" s="7">
        <f t="shared" ref="L15:L21" si="1">ROUND(M15/6,1)</f>
        <v>27.5</v>
      </c>
      <c r="M15" s="7">
        <f>D15+E15+F15+G15+H15+I15</f>
        <v>165</v>
      </c>
      <c r="N15" s="8"/>
      <c r="O15" s="7">
        <f t="shared" si="0"/>
        <v>165</v>
      </c>
      <c r="P15" s="9">
        <v>3</v>
      </c>
    </row>
    <row r="16" spans="1:16" x14ac:dyDescent="0.25">
      <c r="A16" s="10" t="s">
        <v>18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6"/>
      <c r="B17" s="6">
        <v>1</v>
      </c>
      <c r="C17" s="40" t="s">
        <v>70</v>
      </c>
      <c r="D17" s="6">
        <v>30</v>
      </c>
      <c r="E17" s="6">
        <v>28</v>
      </c>
      <c r="F17" s="6">
        <v>29</v>
      </c>
      <c r="G17" s="7">
        <v>30</v>
      </c>
      <c r="H17" s="7">
        <v>28</v>
      </c>
      <c r="I17" s="7">
        <v>30</v>
      </c>
      <c r="J17" s="6">
        <v>26</v>
      </c>
      <c r="K17" s="6">
        <v>0</v>
      </c>
      <c r="L17" s="7">
        <f t="shared" si="1"/>
        <v>29.2</v>
      </c>
      <c r="M17" s="7">
        <f>D17+E17+F17+G17+H17+I17</f>
        <v>175</v>
      </c>
      <c r="N17" s="8"/>
      <c r="O17" s="7">
        <f t="shared" ref="O17:O19" si="2">M17-N17</f>
        <v>175</v>
      </c>
      <c r="P17" s="9">
        <v>1</v>
      </c>
    </row>
    <row r="18" spans="1:16" x14ac:dyDescent="0.25">
      <c r="A18" s="6"/>
      <c r="B18" s="6">
        <v>2</v>
      </c>
      <c r="C18" s="40" t="s">
        <v>71</v>
      </c>
      <c r="D18" s="6">
        <v>28</v>
      </c>
      <c r="E18" s="6">
        <v>27</v>
      </c>
      <c r="F18" s="6">
        <v>27</v>
      </c>
      <c r="G18" s="7">
        <v>27</v>
      </c>
      <c r="H18" s="7">
        <v>27</v>
      </c>
      <c r="I18" s="7">
        <v>28</v>
      </c>
      <c r="J18" s="6">
        <v>28</v>
      </c>
      <c r="K18" s="6">
        <v>28</v>
      </c>
      <c r="L18" s="7">
        <f t="shared" si="1"/>
        <v>27.3</v>
      </c>
      <c r="M18" s="7">
        <f>D18+E18+F18+G18+H18+I18</f>
        <v>164</v>
      </c>
      <c r="N18" s="8"/>
      <c r="O18" s="7">
        <f t="shared" si="2"/>
        <v>164</v>
      </c>
      <c r="P18" s="9">
        <v>3</v>
      </c>
    </row>
    <row r="19" spans="1:16" x14ac:dyDescent="0.25">
      <c r="A19" s="6"/>
      <c r="B19" s="6">
        <v>3</v>
      </c>
      <c r="C19" s="40" t="s">
        <v>72</v>
      </c>
      <c r="D19" s="6">
        <v>27</v>
      </c>
      <c r="E19" s="6">
        <v>29</v>
      </c>
      <c r="F19" s="6">
        <v>30</v>
      </c>
      <c r="G19" s="7">
        <v>29</v>
      </c>
      <c r="H19" s="7">
        <v>30</v>
      </c>
      <c r="I19" s="7">
        <v>29</v>
      </c>
      <c r="J19" s="6">
        <v>30</v>
      </c>
      <c r="K19" s="6">
        <v>30</v>
      </c>
      <c r="L19" s="7">
        <f t="shared" si="1"/>
        <v>29</v>
      </c>
      <c r="M19" s="7">
        <f>D19+E19+F19+G19+H19+I19</f>
        <v>174</v>
      </c>
      <c r="N19" s="8"/>
      <c r="O19" s="7">
        <f t="shared" si="2"/>
        <v>174</v>
      </c>
      <c r="P19" s="9">
        <v>2</v>
      </c>
    </row>
    <row r="20" spans="1:16" x14ac:dyDescent="0.25">
      <c r="A20" s="6"/>
      <c r="B20" s="6">
        <v>4</v>
      </c>
      <c r="C20" s="40" t="s">
        <v>73</v>
      </c>
      <c r="D20" s="6">
        <v>26</v>
      </c>
      <c r="E20" s="6">
        <v>26</v>
      </c>
      <c r="F20" s="6">
        <v>26</v>
      </c>
      <c r="G20" s="7">
        <v>26</v>
      </c>
      <c r="H20" s="7">
        <v>26</v>
      </c>
      <c r="I20" s="7">
        <v>26</v>
      </c>
      <c r="J20" s="6">
        <v>27</v>
      </c>
      <c r="K20" s="6">
        <v>0</v>
      </c>
      <c r="L20" s="7">
        <f t="shared" si="1"/>
        <v>26</v>
      </c>
      <c r="M20" s="7">
        <f>D20+E20+F20+G20+H20+I20</f>
        <v>156</v>
      </c>
      <c r="N20" s="8"/>
      <c r="O20" s="7">
        <f t="shared" si="0"/>
        <v>156</v>
      </c>
      <c r="P20" s="9"/>
    </row>
    <row r="21" spans="1:16" x14ac:dyDescent="0.25">
      <c r="A21" s="6"/>
      <c r="B21" s="6">
        <v>5</v>
      </c>
      <c r="C21" s="40" t="s">
        <v>74</v>
      </c>
      <c r="D21" s="6">
        <v>29</v>
      </c>
      <c r="E21" s="6">
        <v>30</v>
      </c>
      <c r="F21" s="6">
        <v>28</v>
      </c>
      <c r="G21" s="7">
        <v>28</v>
      </c>
      <c r="H21" s="7">
        <v>29</v>
      </c>
      <c r="I21" s="7">
        <v>27</v>
      </c>
      <c r="J21" s="6">
        <v>29</v>
      </c>
      <c r="K21" s="6">
        <v>29</v>
      </c>
      <c r="L21" s="7">
        <f t="shared" si="1"/>
        <v>28.5</v>
      </c>
      <c r="M21" s="7">
        <f>D21+E21+F21+G21+H21+I21</f>
        <v>171</v>
      </c>
      <c r="N21" s="8"/>
      <c r="O21" s="7">
        <f t="shared" si="0"/>
        <v>171</v>
      </c>
      <c r="P21" s="9"/>
    </row>
    <row r="22" spans="1:16" ht="15.75" thickBot="1" x14ac:dyDescent="0.3"/>
    <row r="23" spans="1:16" ht="15.75" thickBot="1" x14ac:dyDescent="0.3">
      <c r="A23" s="11"/>
      <c r="C23" s="13" t="s">
        <v>10</v>
      </c>
    </row>
    <row r="24" spans="1:16" ht="15.75" thickBot="1" x14ac:dyDescent="0.3">
      <c r="A24" s="12"/>
      <c r="C24" s="13" t="s">
        <v>11</v>
      </c>
    </row>
    <row r="25" spans="1:16" x14ac:dyDescent="0.25">
      <c r="C25" t="s">
        <v>9</v>
      </c>
    </row>
  </sheetData>
  <mergeCells count="9">
    <mergeCell ref="M10:M11"/>
    <mergeCell ref="N10:N11"/>
    <mergeCell ref="O10:O11"/>
    <mergeCell ref="P10:P11"/>
    <mergeCell ref="A10:A11"/>
    <mergeCell ref="B10:B11"/>
    <mergeCell ref="C10:C11"/>
    <mergeCell ref="D10:K10"/>
    <mergeCell ref="L10:L11"/>
  </mergeCells>
  <conditionalFormatting sqref="D13:I13">
    <cfRule type="cellIs" dxfId="153" priority="340" operator="greaterThanOrEqual">
      <formula>$L$13+3</formula>
    </cfRule>
    <cfRule type="cellIs" dxfId="152" priority="341" stopIfTrue="1" operator="lessThanOrEqual">
      <formula>$L$13-3</formula>
    </cfRule>
  </conditionalFormatting>
  <conditionalFormatting sqref="D15:I15">
    <cfRule type="cellIs" dxfId="151" priority="342" stopIfTrue="1" operator="greaterThanOrEqual">
      <formula>$L$15+3</formula>
    </cfRule>
    <cfRule type="cellIs" dxfId="150" priority="343" operator="lessThanOrEqual">
      <formula>$L$15-3</formula>
    </cfRule>
  </conditionalFormatting>
  <conditionalFormatting sqref="D17:I17 D19:I20">
    <cfRule type="cellIs" dxfId="149" priority="344" operator="greaterThanOrEqual">
      <formula>$L$13+3</formula>
    </cfRule>
  </conditionalFormatting>
  <conditionalFormatting sqref="D18:I18 D21:I21">
    <cfRule type="cellIs" dxfId="148" priority="348" operator="greaterThanOrEqual">
      <formula>$L$15+3</formula>
    </cfRule>
    <cfRule type="cellIs" dxfId="147" priority="349" operator="lessThanOrEqual">
      <formula>$L$15-3</formula>
    </cfRule>
  </conditionalFormatting>
  <conditionalFormatting sqref="D20:I20">
    <cfRule type="cellIs" dxfId="146" priority="345" stopIfTrue="1" operator="lessThanOrEqual">
      <formula>$L$20-3</formula>
    </cfRule>
  </conditionalFormatting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P25"/>
  <sheetViews>
    <sheetView workbookViewId="0">
      <selection activeCell="C20" sqref="C20"/>
    </sheetView>
  </sheetViews>
  <sheetFormatPr defaultRowHeight="15" x14ac:dyDescent="0.25"/>
  <cols>
    <col min="3" max="3" width="27.28515625" customWidth="1"/>
  </cols>
  <sheetData>
    <row r="1" spans="1:16" x14ac:dyDescent="0.25">
      <c r="A1" s="1" t="s">
        <v>30</v>
      </c>
      <c r="B1" s="2"/>
      <c r="C1" s="2"/>
      <c r="D1" s="2"/>
      <c r="E1" s="2"/>
      <c r="F1" s="2"/>
      <c r="G1" s="2"/>
    </row>
    <row r="2" spans="1:16" x14ac:dyDescent="0.25">
      <c r="A2" s="1"/>
      <c r="B2" s="2"/>
      <c r="C2" s="2"/>
      <c r="D2" s="2"/>
      <c r="E2" s="2"/>
      <c r="F2" s="2"/>
      <c r="G2" s="2"/>
    </row>
    <row r="3" spans="1:16" x14ac:dyDescent="0.25">
      <c r="A3" s="2" t="s">
        <v>0</v>
      </c>
      <c r="B3" s="2"/>
      <c r="C3" s="2"/>
      <c r="D3" s="2"/>
      <c r="E3" s="2"/>
      <c r="F3" s="2"/>
      <c r="G3" s="2"/>
    </row>
    <row r="4" spans="1:16" x14ac:dyDescent="0.25">
      <c r="A4" s="3"/>
      <c r="B4" s="2">
        <v>1</v>
      </c>
      <c r="C4" t="s">
        <v>13</v>
      </c>
      <c r="D4" s="14">
        <v>5</v>
      </c>
      <c r="E4" s="3" t="s">
        <v>32</v>
      </c>
      <c r="F4" s="14"/>
      <c r="G4" s="14"/>
    </row>
    <row r="5" spans="1:16" x14ac:dyDescent="0.25">
      <c r="A5" s="3"/>
      <c r="B5" s="2">
        <v>2</v>
      </c>
      <c r="C5" s="14" t="s">
        <v>16</v>
      </c>
      <c r="D5" s="14">
        <v>6</v>
      </c>
      <c r="E5" s="3" t="s">
        <v>41</v>
      </c>
      <c r="F5" s="14"/>
      <c r="G5" s="14"/>
    </row>
    <row r="6" spans="1:16" x14ac:dyDescent="0.25">
      <c r="A6" s="3"/>
      <c r="B6" s="2">
        <v>3</v>
      </c>
      <c r="C6" s="14" t="s">
        <v>27</v>
      </c>
      <c r="D6" s="14">
        <v>7</v>
      </c>
      <c r="E6" s="3" t="s">
        <v>42</v>
      </c>
      <c r="F6" s="2"/>
      <c r="G6" s="2"/>
    </row>
    <row r="7" spans="1:16" x14ac:dyDescent="0.25">
      <c r="A7" s="3"/>
      <c r="B7" s="2">
        <v>4</v>
      </c>
      <c r="C7" s="14" t="s">
        <v>15</v>
      </c>
      <c r="D7" s="14">
        <v>8</v>
      </c>
      <c r="E7" s="3" t="s">
        <v>45</v>
      </c>
      <c r="F7" s="14"/>
      <c r="G7" s="2"/>
    </row>
    <row r="8" spans="1:16" x14ac:dyDescent="0.25">
      <c r="A8" s="3"/>
      <c r="B8" s="2"/>
      <c r="D8" s="14"/>
      <c r="E8" s="2"/>
      <c r="F8" s="14"/>
      <c r="G8" s="2"/>
    </row>
    <row r="9" spans="1:16" x14ac:dyDescent="0.25">
      <c r="A9" s="3"/>
      <c r="B9" s="14"/>
      <c r="C9" s="14"/>
      <c r="D9" s="14"/>
      <c r="E9" s="2"/>
      <c r="F9" s="14"/>
      <c r="G9" s="2"/>
    </row>
    <row r="10" spans="1:16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19"/>
      <c r="J10" s="19"/>
      <c r="K10" s="20"/>
      <c r="L10" s="52" t="s">
        <v>3</v>
      </c>
      <c r="M10" s="45" t="s">
        <v>4</v>
      </c>
      <c r="N10" s="45" t="s">
        <v>5</v>
      </c>
      <c r="O10" s="45" t="s">
        <v>6</v>
      </c>
      <c r="P10" s="47" t="s">
        <v>7</v>
      </c>
    </row>
    <row r="11" spans="1:16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 t="s">
        <v>62</v>
      </c>
      <c r="J11" s="4" t="s">
        <v>63</v>
      </c>
      <c r="K11" s="20" t="s">
        <v>64</v>
      </c>
      <c r="L11" s="53"/>
      <c r="M11" s="46"/>
      <c r="N11" s="46"/>
      <c r="O11" s="46"/>
      <c r="P11" s="48"/>
    </row>
    <row r="12" spans="1:16" x14ac:dyDescent="0.25">
      <c r="A12" s="10" t="s">
        <v>8</v>
      </c>
      <c r="B12" s="5"/>
      <c r="C12" s="5"/>
      <c r="D12" s="21"/>
      <c r="E12" s="21"/>
      <c r="F12" s="21"/>
      <c r="G12" s="21"/>
      <c r="H12" s="21"/>
      <c r="I12" s="21"/>
      <c r="J12" s="21"/>
      <c r="K12" s="21"/>
      <c r="L12" s="5"/>
      <c r="M12" s="5"/>
      <c r="N12" s="5"/>
      <c r="O12" s="5"/>
      <c r="P12" s="5"/>
    </row>
    <row r="13" spans="1:16" x14ac:dyDescent="0.25">
      <c r="A13" s="6"/>
      <c r="B13" s="24">
        <v>1</v>
      </c>
      <c r="C13" s="40" t="s">
        <v>76</v>
      </c>
      <c r="D13" s="42">
        <v>29</v>
      </c>
      <c r="E13" s="17">
        <v>30</v>
      </c>
      <c r="F13" s="17">
        <v>29</v>
      </c>
      <c r="G13" s="18">
        <v>29</v>
      </c>
      <c r="H13" s="22">
        <v>28</v>
      </c>
      <c r="I13" s="7">
        <v>29</v>
      </c>
      <c r="J13" s="7">
        <v>30</v>
      </c>
      <c r="K13" s="20">
        <v>27</v>
      </c>
      <c r="L13" s="7">
        <f>ROUND(M13/5,1)</f>
        <v>29</v>
      </c>
      <c r="M13" s="7">
        <f>D13+E13+F13+G13+H13</f>
        <v>145</v>
      </c>
      <c r="N13" s="8"/>
      <c r="O13" s="7">
        <f t="shared" ref="O13:O21" si="0">M13-N13</f>
        <v>145</v>
      </c>
      <c r="P13" s="9">
        <v>2</v>
      </c>
    </row>
    <row r="14" spans="1:16" x14ac:dyDescent="0.25">
      <c r="A14" s="6"/>
      <c r="B14" s="24">
        <v>2</v>
      </c>
      <c r="C14" s="40" t="s">
        <v>77</v>
      </c>
      <c r="D14" s="39">
        <v>30</v>
      </c>
      <c r="E14" s="6">
        <v>28</v>
      </c>
      <c r="F14" s="6">
        <v>30</v>
      </c>
      <c r="G14" s="7">
        <v>30</v>
      </c>
      <c r="H14" s="23">
        <v>30</v>
      </c>
      <c r="I14" s="7">
        <v>28</v>
      </c>
      <c r="J14" s="7">
        <v>29</v>
      </c>
      <c r="K14" s="20">
        <v>29</v>
      </c>
      <c r="L14" s="7">
        <f t="shared" ref="L14:L21" si="1">ROUND(M14/5,1)</f>
        <v>29.6</v>
      </c>
      <c r="M14" s="7">
        <f t="shared" ref="M14:M21" si="2">D14+E14+F14+G14+H14</f>
        <v>148</v>
      </c>
      <c r="N14" s="8"/>
      <c r="O14" s="7">
        <f t="shared" si="0"/>
        <v>148</v>
      </c>
      <c r="P14" s="9">
        <v>1</v>
      </c>
    </row>
    <row r="15" spans="1:16" x14ac:dyDescent="0.25">
      <c r="A15" s="6"/>
      <c r="B15" s="24">
        <v>3</v>
      </c>
      <c r="C15" s="40" t="s">
        <v>78</v>
      </c>
      <c r="D15" s="39">
        <v>27</v>
      </c>
      <c r="E15" s="6">
        <v>27</v>
      </c>
      <c r="F15" s="6">
        <v>28</v>
      </c>
      <c r="G15" s="7">
        <v>27</v>
      </c>
      <c r="H15" s="23">
        <v>27</v>
      </c>
      <c r="I15" s="7">
        <v>27</v>
      </c>
      <c r="J15" s="7">
        <v>28</v>
      </c>
      <c r="K15" s="20">
        <v>28</v>
      </c>
      <c r="L15" s="7">
        <f t="shared" si="1"/>
        <v>27.2</v>
      </c>
      <c r="M15" s="7">
        <f t="shared" si="2"/>
        <v>136</v>
      </c>
      <c r="N15" s="8"/>
      <c r="O15" s="7">
        <f t="shared" si="0"/>
        <v>136</v>
      </c>
      <c r="P15" s="9"/>
    </row>
    <row r="16" spans="1:16" x14ac:dyDescent="0.25">
      <c r="A16" s="6"/>
      <c r="B16" s="24">
        <v>4</v>
      </c>
      <c r="C16" s="40" t="s">
        <v>79</v>
      </c>
      <c r="D16" s="39">
        <v>28</v>
      </c>
      <c r="E16" s="6">
        <v>29</v>
      </c>
      <c r="F16" s="6">
        <v>27</v>
      </c>
      <c r="G16" s="7">
        <v>28</v>
      </c>
      <c r="H16" s="23">
        <v>29</v>
      </c>
      <c r="I16" s="7">
        <v>30</v>
      </c>
      <c r="J16" s="7">
        <v>0</v>
      </c>
      <c r="K16" s="20">
        <v>30</v>
      </c>
      <c r="L16" s="7">
        <f t="shared" si="1"/>
        <v>28.2</v>
      </c>
      <c r="M16" s="7">
        <f t="shared" si="2"/>
        <v>141</v>
      </c>
      <c r="N16" s="8"/>
      <c r="O16" s="7">
        <f t="shared" si="0"/>
        <v>141</v>
      </c>
      <c r="P16" s="9">
        <v>3</v>
      </c>
    </row>
    <row r="17" spans="1:16" x14ac:dyDescent="0.25">
      <c r="A17" s="10" t="s">
        <v>18</v>
      </c>
      <c r="B17" s="5"/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6"/>
      <c r="B18" s="24">
        <v>1</v>
      </c>
      <c r="C18" s="40" t="s">
        <v>71</v>
      </c>
      <c r="D18" s="39">
        <v>30</v>
      </c>
      <c r="E18" s="6">
        <v>28</v>
      </c>
      <c r="F18" s="6">
        <v>29</v>
      </c>
      <c r="G18" s="7">
        <v>28</v>
      </c>
      <c r="H18" s="23">
        <v>29</v>
      </c>
      <c r="I18" s="7">
        <v>28</v>
      </c>
      <c r="J18" s="7">
        <v>28</v>
      </c>
      <c r="K18" s="20">
        <v>29</v>
      </c>
      <c r="L18" s="7">
        <f t="shared" si="1"/>
        <v>28.8</v>
      </c>
      <c r="M18" s="7">
        <f t="shared" si="2"/>
        <v>144</v>
      </c>
      <c r="N18" s="8"/>
      <c r="O18" s="7">
        <f t="shared" si="0"/>
        <v>144</v>
      </c>
      <c r="P18" s="9">
        <v>3</v>
      </c>
    </row>
    <row r="19" spans="1:16" s="28" customFormat="1" x14ac:dyDescent="0.25">
      <c r="A19" s="4"/>
      <c r="B19" s="41">
        <v>2</v>
      </c>
      <c r="C19" s="40" t="s">
        <v>80</v>
      </c>
      <c r="D19" s="43">
        <v>28</v>
      </c>
      <c r="E19" s="4">
        <v>29</v>
      </c>
      <c r="F19" s="4">
        <v>28</v>
      </c>
      <c r="G19" s="9">
        <v>30</v>
      </c>
      <c r="H19" s="25">
        <v>30</v>
      </c>
      <c r="I19" s="9">
        <v>30</v>
      </c>
      <c r="J19" s="9">
        <v>30</v>
      </c>
      <c r="K19" s="26">
        <v>27</v>
      </c>
      <c r="L19" s="7">
        <f t="shared" si="1"/>
        <v>29</v>
      </c>
      <c r="M19" s="7">
        <f t="shared" si="2"/>
        <v>145</v>
      </c>
      <c r="N19" s="27"/>
      <c r="O19" s="9">
        <f t="shared" si="0"/>
        <v>145</v>
      </c>
      <c r="P19" s="9">
        <v>2</v>
      </c>
    </row>
    <row r="20" spans="1:16" x14ac:dyDescent="0.25">
      <c r="A20" s="6"/>
      <c r="B20" s="24">
        <v>3</v>
      </c>
      <c r="C20" s="40" t="s">
        <v>81</v>
      </c>
      <c r="D20" s="39">
        <v>29</v>
      </c>
      <c r="E20" s="6">
        <v>30</v>
      </c>
      <c r="F20" s="6">
        <v>30</v>
      </c>
      <c r="G20" s="7">
        <v>29</v>
      </c>
      <c r="H20" s="23">
        <v>28</v>
      </c>
      <c r="I20" s="7">
        <v>29</v>
      </c>
      <c r="J20" s="7">
        <v>29</v>
      </c>
      <c r="K20" s="20">
        <v>30</v>
      </c>
      <c r="L20" s="7">
        <f t="shared" si="1"/>
        <v>29.2</v>
      </c>
      <c r="M20" s="7">
        <f t="shared" si="2"/>
        <v>146</v>
      </c>
      <c r="N20" s="8"/>
      <c r="O20" s="7">
        <f t="shared" si="0"/>
        <v>146</v>
      </c>
      <c r="P20" s="9">
        <v>1</v>
      </c>
    </row>
    <row r="21" spans="1:16" x14ac:dyDescent="0.25">
      <c r="A21" s="6"/>
      <c r="B21" s="24">
        <v>4</v>
      </c>
      <c r="C21" s="40" t="s">
        <v>82</v>
      </c>
      <c r="D21" s="39">
        <v>27</v>
      </c>
      <c r="E21" s="6">
        <v>27</v>
      </c>
      <c r="F21" s="6">
        <v>27</v>
      </c>
      <c r="G21" s="7">
        <v>27</v>
      </c>
      <c r="H21" s="23">
        <v>27</v>
      </c>
      <c r="I21" s="7">
        <v>27</v>
      </c>
      <c r="J21" s="7">
        <v>0</v>
      </c>
      <c r="K21" s="20">
        <v>28</v>
      </c>
      <c r="L21" s="7">
        <f t="shared" si="1"/>
        <v>27</v>
      </c>
      <c r="M21" s="7">
        <f t="shared" si="2"/>
        <v>135</v>
      </c>
      <c r="N21" s="8"/>
      <c r="O21" s="7">
        <f t="shared" si="0"/>
        <v>135</v>
      </c>
      <c r="P21" s="9"/>
    </row>
    <row r="22" spans="1:16" ht="15.75" thickBot="1" x14ac:dyDescent="0.3">
      <c r="M22" s="15"/>
    </row>
    <row r="23" spans="1:16" ht="15.75" thickBot="1" x14ac:dyDescent="0.3">
      <c r="A23" s="11"/>
      <c r="C23" s="13" t="s">
        <v>10</v>
      </c>
    </row>
    <row r="24" spans="1:16" ht="15.75" thickBot="1" x14ac:dyDescent="0.3">
      <c r="A24" s="12"/>
      <c r="C24" s="13" t="s">
        <v>11</v>
      </c>
    </row>
    <row r="25" spans="1:16" x14ac:dyDescent="0.25">
      <c r="C25" t="s">
        <v>9</v>
      </c>
    </row>
  </sheetData>
  <mergeCells count="9">
    <mergeCell ref="M10:M11"/>
    <mergeCell ref="N10:N11"/>
    <mergeCell ref="O10:O11"/>
    <mergeCell ref="P10:P11"/>
    <mergeCell ref="A10:A11"/>
    <mergeCell ref="B10:B11"/>
    <mergeCell ref="C10:C11"/>
    <mergeCell ref="D10:H10"/>
    <mergeCell ref="L10:L11"/>
  </mergeCells>
  <conditionalFormatting sqref="D13:H13">
    <cfRule type="cellIs" dxfId="145" priority="410" operator="greaterThanOrEqual">
      <formula>$L$13+3</formula>
    </cfRule>
    <cfRule type="cellIs" dxfId="144" priority="411" stopIfTrue="1" operator="lessThanOrEqual">
      <formula>$L$13-3</formula>
    </cfRule>
  </conditionalFormatting>
  <conditionalFormatting sqref="D14:H14">
    <cfRule type="cellIs" dxfId="143" priority="412" operator="greaterThanOrEqual">
      <formula>$L$14+3</formula>
    </cfRule>
    <cfRule type="cellIs" dxfId="142" priority="413" operator="lessThanOrEqual">
      <formula>$L$14-3</formula>
    </cfRule>
  </conditionalFormatting>
  <conditionalFormatting sqref="D15:H15">
    <cfRule type="cellIs" dxfId="141" priority="414" operator="greaterThanOrEqual">
      <formula>$L$15+3</formula>
    </cfRule>
    <cfRule type="cellIs" dxfId="140" priority="415" operator="lessThanOrEqual">
      <formula>$L$15-3</formula>
    </cfRule>
  </conditionalFormatting>
  <conditionalFormatting sqref="D16:H16">
    <cfRule type="cellIs" dxfId="139" priority="416" operator="greaterThanOrEqual">
      <formula>$L$16+3</formula>
    </cfRule>
    <cfRule type="cellIs" dxfId="138" priority="417" operator="lessThanOrEqual">
      <formula>$L$16-3</formula>
    </cfRule>
  </conditionalFormatting>
  <conditionalFormatting sqref="D18:H18">
    <cfRule type="cellIs" dxfId="137" priority="418" operator="greaterThanOrEqual">
      <formula>$L$18+3</formula>
    </cfRule>
    <cfRule type="cellIs" dxfId="136" priority="419" operator="lessThanOrEqual">
      <formula>$L$18-3</formula>
    </cfRule>
  </conditionalFormatting>
  <conditionalFormatting sqref="D19:H19">
    <cfRule type="cellIs" dxfId="135" priority="420" operator="greaterThanOrEqual">
      <formula>$L$19+3</formula>
    </cfRule>
    <cfRule type="cellIs" dxfId="134" priority="421" operator="lessThanOrEqual">
      <formula>$L$19-3</formula>
    </cfRule>
  </conditionalFormatting>
  <conditionalFormatting sqref="D20:H20">
    <cfRule type="cellIs" dxfId="133" priority="422" operator="greaterThanOrEqual">
      <formula>$L$20+3</formula>
    </cfRule>
    <cfRule type="cellIs" dxfId="132" priority="423" operator="lessThanOrEqual">
      <formula>$L$20-3</formula>
    </cfRule>
  </conditionalFormatting>
  <conditionalFormatting sqref="D21:H21">
    <cfRule type="cellIs" dxfId="131" priority="424" operator="greaterThanOrEqual">
      <formula>$L$21+3</formula>
    </cfRule>
    <cfRule type="cellIs" dxfId="130" priority="425" operator="lessThanOrEqual">
      <formula>$L$21-3</formula>
    </cfRule>
  </conditionalFormatting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R36"/>
  <sheetViews>
    <sheetView workbookViewId="0">
      <selection activeCell="C31" sqref="C31"/>
    </sheetView>
  </sheetViews>
  <sheetFormatPr defaultRowHeight="15" x14ac:dyDescent="0.25"/>
  <cols>
    <col min="3" max="3" width="32.140625" customWidth="1"/>
    <col min="13" max="13" width="9.140625" style="30"/>
  </cols>
  <sheetData>
    <row r="1" spans="1:18" x14ac:dyDescent="0.25">
      <c r="A1" s="1" t="s">
        <v>35</v>
      </c>
      <c r="B1" s="2"/>
      <c r="C1" s="2"/>
      <c r="D1" s="2"/>
      <c r="E1" s="2"/>
      <c r="F1" s="2"/>
      <c r="G1" s="2"/>
    </row>
    <row r="2" spans="1:18" x14ac:dyDescent="0.25">
      <c r="A2" s="2"/>
      <c r="B2" s="2"/>
      <c r="C2" s="2"/>
      <c r="D2" s="2"/>
      <c r="E2" s="2"/>
      <c r="F2" s="2"/>
      <c r="G2" s="2"/>
    </row>
    <row r="3" spans="1:18" x14ac:dyDescent="0.25">
      <c r="A3" s="2" t="s">
        <v>0</v>
      </c>
      <c r="B3" s="2"/>
      <c r="C3" s="2"/>
      <c r="D3" s="2"/>
      <c r="F3" s="2"/>
      <c r="G3" s="2"/>
      <c r="H3" s="2"/>
    </row>
    <row r="4" spans="1:18" x14ac:dyDescent="0.25">
      <c r="A4" s="3"/>
      <c r="B4" s="2">
        <v>1</v>
      </c>
      <c r="C4" t="s">
        <v>21</v>
      </c>
      <c r="D4" s="14">
        <v>6</v>
      </c>
      <c r="E4" t="s">
        <v>16</v>
      </c>
      <c r="F4" s="14"/>
      <c r="G4" s="14"/>
      <c r="H4" s="14"/>
    </row>
    <row r="5" spans="1:18" x14ac:dyDescent="0.25">
      <c r="A5" s="3"/>
      <c r="B5" s="2">
        <v>2</v>
      </c>
      <c r="C5" t="s">
        <v>14</v>
      </c>
      <c r="D5" s="14">
        <v>7</v>
      </c>
      <c r="E5" t="s">
        <v>41</v>
      </c>
      <c r="F5" s="14"/>
      <c r="G5" s="14"/>
      <c r="H5" s="14"/>
    </row>
    <row r="6" spans="1:18" x14ac:dyDescent="0.25">
      <c r="A6" s="3"/>
      <c r="B6" s="2">
        <v>3</v>
      </c>
      <c r="C6" s="14" t="s">
        <v>15</v>
      </c>
      <c r="D6" s="14">
        <v>8</v>
      </c>
      <c r="E6" s="14" t="s">
        <v>49</v>
      </c>
      <c r="F6" s="2"/>
      <c r="G6" s="2"/>
      <c r="H6" s="2"/>
    </row>
    <row r="7" spans="1:18" x14ac:dyDescent="0.25">
      <c r="A7" s="3"/>
      <c r="B7" s="2">
        <v>4</v>
      </c>
      <c r="C7" s="14" t="s">
        <v>20</v>
      </c>
      <c r="D7" s="14">
        <v>9</v>
      </c>
      <c r="E7" s="14" t="s">
        <v>47</v>
      </c>
      <c r="F7" s="2"/>
      <c r="G7" s="14"/>
      <c r="H7" s="2"/>
    </row>
    <row r="8" spans="1:18" x14ac:dyDescent="0.25">
      <c r="A8" s="3"/>
      <c r="B8" s="2">
        <v>5</v>
      </c>
      <c r="C8" s="2" t="s">
        <v>31</v>
      </c>
      <c r="D8" s="14">
        <v>10</v>
      </c>
      <c r="E8" s="14" t="s">
        <v>45</v>
      </c>
      <c r="F8" s="2"/>
      <c r="G8" s="14"/>
      <c r="H8" s="2"/>
    </row>
    <row r="9" spans="1:18" x14ac:dyDescent="0.25">
      <c r="A9" s="3"/>
      <c r="B9" s="14"/>
      <c r="C9" s="14"/>
      <c r="D9" s="14"/>
      <c r="E9" s="14"/>
      <c r="F9" s="2"/>
      <c r="G9" s="14"/>
    </row>
    <row r="10" spans="1:18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51"/>
      <c r="J10" s="19"/>
      <c r="K10" s="19"/>
      <c r="L10" s="19"/>
      <c r="M10" s="31"/>
      <c r="N10" s="52" t="s">
        <v>3</v>
      </c>
      <c r="O10" s="45" t="s">
        <v>4</v>
      </c>
      <c r="P10" s="45" t="s">
        <v>5</v>
      </c>
      <c r="Q10" s="45" t="s">
        <v>6</v>
      </c>
      <c r="R10" s="47" t="s">
        <v>7</v>
      </c>
    </row>
    <row r="11" spans="1:18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 t="s">
        <v>63</v>
      </c>
      <c r="K11" s="4" t="s">
        <v>64</v>
      </c>
      <c r="L11" s="4" t="s">
        <v>53</v>
      </c>
      <c r="M11" s="31" t="s">
        <v>54</v>
      </c>
      <c r="N11" s="53"/>
      <c r="O11" s="46"/>
      <c r="P11" s="46"/>
      <c r="Q11" s="46"/>
      <c r="R11" s="48"/>
    </row>
    <row r="12" spans="1:18" x14ac:dyDescent="0.25">
      <c r="A12" s="10" t="s">
        <v>8</v>
      </c>
      <c r="B12" s="5"/>
      <c r="C12" s="5"/>
      <c r="D12" s="21"/>
      <c r="E12" s="21"/>
      <c r="F12" s="21"/>
      <c r="G12" s="21"/>
      <c r="H12" s="21"/>
      <c r="I12" s="21"/>
      <c r="J12" s="21"/>
      <c r="K12" s="21"/>
      <c r="L12" s="21"/>
      <c r="M12" s="32"/>
      <c r="N12" s="5"/>
      <c r="O12" s="5"/>
      <c r="P12" s="5"/>
      <c r="Q12" s="5"/>
      <c r="R12" s="5"/>
    </row>
    <row r="13" spans="1:18" x14ac:dyDescent="0.25">
      <c r="A13" s="6"/>
      <c r="B13" s="24">
        <v>1</v>
      </c>
      <c r="C13" s="40" t="s">
        <v>83</v>
      </c>
      <c r="D13" s="42">
        <v>27</v>
      </c>
      <c r="E13" s="17">
        <v>28</v>
      </c>
      <c r="F13" s="17">
        <v>28</v>
      </c>
      <c r="G13" s="17">
        <v>28</v>
      </c>
      <c r="H13" s="18">
        <v>26</v>
      </c>
      <c r="I13" s="22">
        <v>28</v>
      </c>
      <c r="J13" s="7">
        <v>27</v>
      </c>
      <c r="K13" s="7">
        <v>29</v>
      </c>
      <c r="L13" s="7">
        <v>27</v>
      </c>
      <c r="M13" s="31">
        <v>29</v>
      </c>
      <c r="N13" s="7">
        <f>ROUND(O13/6,1)</f>
        <v>27.5</v>
      </c>
      <c r="O13" s="7">
        <f>D13+E13+F13+G13+H13+I13</f>
        <v>165</v>
      </c>
      <c r="P13" s="8"/>
      <c r="Q13" s="7">
        <f t="shared" ref="Q13:Q32" si="0">O13-P13</f>
        <v>165</v>
      </c>
      <c r="R13" s="9"/>
    </row>
    <row r="14" spans="1:18" x14ac:dyDescent="0.25">
      <c r="A14" s="6"/>
      <c r="B14" s="24">
        <v>2</v>
      </c>
      <c r="C14" s="40" t="s">
        <v>79</v>
      </c>
      <c r="D14" s="39">
        <v>28</v>
      </c>
      <c r="E14" s="6">
        <v>29</v>
      </c>
      <c r="F14" s="6">
        <v>25</v>
      </c>
      <c r="G14" s="6">
        <v>29</v>
      </c>
      <c r="H14" s="7">
        <v>28</v>
      </c>
      <c r="I14" s="23">
        <v>27</v>
      </c>
      <c r="J14" s="7">
        <v>28</v>
      </c>
      <c r="K14" s="7">
        <v>0</v>
      </c>
      <c r="L14" s="7">
        <v>28</v>
      </c>
      <c r="M14" s="31">
        <v>28</v>
      </c>
      <c r="N14" s="7">
        <f t="shared" ref="N14:N32" si="1">ROUND(O14/6,1)</f>
        <v>27.7</v>
      </c>
      <c r="O14" s="7">
        <f t="shared" ref="O14:O32" si="2">D14+E14+F14+G14+H14+I14</f>
        <v>166</v>
      </c>
      <c r="P14" s="8"/>
      <c r="Q14" s="7">
        <f t="shared" si="0"/>
        <v>166</v>
      </c>
      <c r="R14" s="9">
        <v>3</v>
      </c>
    </row>
    <row r="15" spans="1:18" x14ac:dyDescent="0.25">
      <c r="A15" s="6"/>
      <c r="B15" s="24">
        <v>3</v>
      </c>
      <c r="C15" s="40" t="s">
        <v>84</v>
      </c>
      <c r="D15" s="39">
        <v>29</v>
      </c>
      <c r="E15" s="6">
        <v>27</v>
      </c>
      <c r="F15" s="6">
        <v>29</v>
      </c>
      <c r="G15" s="6">
        <v>27</v>
      </c>
      <c r="H15" s="7">
        <v>29</v>
      </c>
      <c r="I15" s="23">
        <v>29</v>
      </c>
      <c r="J15" s="7">
        <v>29</v>
      </c>
      <c r="K15" s="7">
        <v>28</v>
      </c>
      <c r="L15" s="7">
        <v>30</v>
      </c>
      <c r="M15" s="31">
        <v>27</v>
      </c>
      <c r="N15" s="7">
        <f t="shared" si="1"/>
        <v>28.3</v>
      </c>
      <c r="O15" s="7">
        <f t="shared" si="2"/>
        <v>170</v>
      </c>
      <c r="P15" s="8"/>
      <c r="Q15" s="7">
        <f t="shared" si="0"/>
        <v>170</v>
      </c>
      <c r="R15" s="9">
        <v>2</v>
      </c>
    </row>
    <row r="16" spans="1:18" x14ac:dyDescent="0.25">
      <c r="A16" s="6"/>
      <c r="B16" s="24">
        <v>4</v>
      </c>
      <c r="C16" s="40" t="s">
        <v>85</v>
      </c>
      <c r="D16" s="39">
        <v>26</v>
      </c>
      <c r="E16" s="6">
        <v>26</v>
      </c>
      <c r="F16" s="6">
        <v>26</v>
      </c>
      <c r="G16" s="6">
        <v>26</v>
      </c>
      <c r="H16" s="7">
        <v>27</v>
      </c>
      <c r="I16" s="23">
        <v>26</v>
      </c>
      <c r="J16" s="7">
        <v>26</v>
      </c>
      <c r="K16" s="7">
        <v>0</v>
      </c>
      <c r="L16" s="7">
        <v>25</v>
      </c>
      <c r="M16" s="31">
        <v>26</v>
      </c>
      <c r="N16" s="7">
        <f t="shared" si="1"/>
        <v>26.2</v>
      </c>
      <c r="O16" s="7">
        <f t="shared" si="2"/>
        <v>157</v>
      </c>
      <c r="P16" s="8"/>
      <c r="Q16" s="7">
        <f t="shared" ref="Q16" si="3">O16-P16</f>
        <v>157</v>
      </c>
      <c r="R16" s="9"/>
    </row>
    <row r="17" spans="1:18" x14ac:dyDescent="0.25">
      <c r="A17" s="6"/>
      <c r="B17" s="24">
        <v>5</v>
      </c>
      <c r="C17" s="40" t="s">
        <v>86</v>
      </c>
      <c r="D17" s="39">
        <v>25</v>
      </c>
      <c r="E17" s="6">
        <v>25</v>
      </c>
      <c r="F17" s="6">
        <v>27</v>
      </c>
      <c r="G17" s="6">
        <v>25</v>
      </c>
      <c r="H17" s="7">
        <v>25</v>
      </c>
      <c r="I17" s="23">
        <v>25</v>
      </c>
      <c r="J17" s="7">
        <v>25</v>
      </c>
      <c r="K17" s="7">
        <v>0</v>
      </c>
      <c r="L17" s="7">
        <v>25</v>
      </c>
      <c r="M17" s="31">
        <v>25</v>
      </c>
      <c r="N17" s="7">
        <f t="shared" si="1"/>
        <v>25.3</v>
      </c>
      <c r="O17" s="7">
        <f t="shared" si="2"/>
        <v>152</v>
      </c>
      <c r="P17" s="8"/>
      <c r="Q17" s="7">
        <f t="shared" si="0"/>
        <v>152</v>
      </c>
      <c r="R17" s="9"/>
    </row>
    <row r="18" spans="1:18" x14ac:dyDescent="0.25">
      <c r="A18" s="6"/>
      <c r="B18" s="24">
        <v>6</v>
      </c>
      <c r="C18" s="40" t="s">
        <v>87</v>
      </c>
      <c r="D18" s="39">
        <v>30</v>
      </c>
      <c r="E18" s="6">
        <v>30</v>
      </c>
      <c r="F18" s="6">
        <v>30</v>
      </c>
      <c r="G18" s="6">
        <v>30</v>
      </c>
      <c r="H18" s="6">
        <v>30</v>
      </c>
      <c r="I18" s="24">
        <v>30</v>
      </c>
      <c r="J18" s="6">
        <v>30</v>
      </c>
      <c r="K18" s="6">
        <v>30</v>
      </c>
      <c r="L18" s="6">
        <v>29</v>
      </c>
      <c r="M18" s="31">
        <v>30</v>
      </c>
      <c r="N18" s="7">
        <f t="shared" si="1"/>
        <v>30</v>
      </c>
      <c r="O18" s="7">
        <f t="shared" si="2"/>
        <v>180</v>
      </c>
      <c r="P18" s="8"/>
      <c r="Q18" s="7">
        <f t="shared" si="0"/>
        <v>180</v>
      </c>
      <c r="R18" s="9">
        <v>1</v>
      </c>
    </row>
    <row r="19" spans="1:18" x14ac:dyDescent="0.25">
      <c r="A19" s="10" t="s">
        <v>29</v>
      </c>
      <c r="B19" s="5"/>
      <c r="C19" s="21"/>
      <c r="D19" s="5"/>
      <c r="E19" s="5"/>
      <c r="F19" s="5"/>
      <c r="G19" s="5"/>
      <c r="H19" s="5"/>
      <c r="I19" s="5"/>
      <c r="J19" s="21"/>
      <c r="K19" s="21"/>
      <c r="L19" s="21"/>
      <c r="M19" s="32"/>
      <c r="N19" s="32"/>
      <c r="O19" s="32"/>
      <c r="P19" s="21"/>
      <c r="Q19" s="21"/>
      <c r="R19" s="5"/>
    </row>
    <row r="20" spans="1:18" x14ac:dyDescent="0.25">
      <c r="A20" s="6"/>
      <c r="B20" s="24">
        <v>1</v>
      </c>
      <c r="C20" s="40" t="s">
        <v>88</v>
      </c>
      <c r="D20" s="39">
        <v>29</v>
      </c>
      <c r="E20" s="6">
        <v>28</v>
      </c>
      <c r="F20" s="6">
        <v>29</v>
      </c>
      <c r="G20" s="6">
        <v>30</v>
      </c>
      <c r="H20" s="7">
        <v>30</v>
      </c>
      <c r="I20" s="23">
        <v>30</v>
      </c>
      <c r="J20" s="7">
        <v>30</v>
      </c>
      <c r="K20" s="7"/>
      <c r="L20" s="7">
        <v>28</v>
      </c>
      <c r="M20" s="31">
        <v>28</v>
      </c>
      <c r="N20" s="7">
        <f t="shared" si="1"/>
        <v>29.3</v>
      </c>
      <c r="O20" s="7">
        <f t="shared" si="2"/>
        <v>176</v>
      </c>
      <c r="P20" s="8"/>
      <c r="Q20" s="7">
        <f t="shared" ref="Q20:Q22" si="4">O20-P20</f>
        <v>176</v>
      </c>
      <c r="R20" s="9">
        <v>1</v>
      </c>
    </row>
    <row r="21" spans="1:18" x14ac:dyDescent="0.25">
      <c r="A21" s="6"/>
      <c r="B21" s="24">
        <v>2</v>
      </c>
      <c r="C21" s="40" t="s">
        <v>89</v>
      </c>
      <c r="D21" s="39">
        <v>30</v>
      </c>
      <c r="E21" s="6">
        <v>29</v>
      </c>
      <c r="F21" s="6">
        <v>28</v>
      </c>
      <c r="G21" s="6">
        <v>28</v>
      </c>
      <c r="H21" s="7">
        <v>28</v>
      </c>
      <c r="I21" s="23">
        <v>29</v>
      </c>
      <c r="J21" s="7">
        <v>29</v>
      </c>
      <c r="K21" s="7">
        <v>28</v>
      </c>
      <c r="L21" s="7">
        <v>30</v>
      </c>
      <c r="M21" s="31">
        <v>30</v>
      </c>
      <c r="N21" s="7">
        <f t="shared" si="1"/>
        <v>28.7</v>
      </c>
      <c r="O21" s="7">
        <f t="shared" si="2"/>
        <v>172</v>
      </c>
      <c r="P21" s="8"/>
      <c r="Q21" s="7">
        <f t="shared" si="4"/>
        <v>172</v>
      </c>
      <c r="R21" s="9">
        <v>2</v>
      </c>
    </row>
    <row r="22" spans="1:18" x14ac:dyDescent="0.25">
      <c r="A22" s="6"/>
      <c r="B22" s="24">
        <v>3</v>
      </c>
      <c r="C22" s="40" t="s">
        <v>90</v>
      </c>
      <c r="D22" s="39">
        <v>28</v>
      </c>
      <c r="E22" s="6">
        <v>30</v>
      </c>
      <c r="F22" s="6">
        <v>30</v>
      </c>
      <c r="G22" s="6">
        <v>29</v>
      </c>
      <c r="H22" s="7">
        <v>27</v>
      </c>
      <c r="I22" s="23">
        <v>28</v>
      </c>
      <c r="J22" s="7">
        <v>28</v>
      </c>
      <c r="K22" s="7">
        <v>29</v>
      </c>
      <c r="L22" s="7">
        <v>29</v>
      </c>
      <c r="M22" s="31">
        <v>29</v>
      </c>
      <c r="N22" s="7">
        <f t="shared" si="1"/>
        <v>28.7</v>
      </c>
      <c r="O22" s="7">
        <f t="shared" si="2"/>
        <v>172</v>
      </c>
      <c r="P22" s="8"/>
      <c r="Q22" s="7">
        <f t="shared" si="4"/>
        <v>172</v>
      </c>
      <c r="R22" s="9">
        <v>2</v>
      </c>
    </row>
    <row r="23" spans="1:18" x14ac:dyDescent="0.25">
      <c r="A23" s="6"/>
      <c r="B23" s="24">
        <v>4</v>
      </c>
      <c r="C23" s="40" t="s">
        <v>91</v>
      </c>
      <c r="D23" s="39">
        <v>27</v>
      </c>
      <c r="E23" s="6">
        <v>27</v>
      </c>
      <c r="F23" s="6">
        <v>27</v>
      </c>
      <c r="G23" s="6">
        <v>27</v>
      </c>
      <c r="H23" s="7">
        <v>0</v>
      </c>
      <c r="I23" s="23">
        <v>27</v>
      </c>
      <c r="J23" s="7">
        <v>27</v>
      </c>
      <c r="K23" s="7">
        <v>30</v>
      </c>
      <c r="L23" s="7">
        <v>27</v>
      </c>
      <c r="M23" s="31">
        <v>27</v>
      </c>
      <c r="N23" s="7">
        <f t="shared" si="1"/>
        <v>22.5</v>
      </c>
      <c r="O23" s="7">
        <f t="shared" si="2"/>
        <v>135</v>
      </c>
      <c r="P23" s="8"/>
      <c r="Q23" s="7">
        <f t="shared" si="0"/>
        <v>135</v>
      </c>
      <c r="R23" s="9"/>
    </row>
    <row r="24" spans="1:18" x14ac:dyDescent="0.25">
      <c r="A24" s="10" t="s">
        <v>17</v>
      </c>
      <c r="B24" s="5"/>
      <c r="C24" s="21"/>
      <c r="D24" s="5"/>
      <c r="E24" s="5"/>
      <c r="F24" s="5"/>
      <c r="G24" s="5"/>
      <c r="H24" s="5"/>
      <c r="I24" s="5"/>
      <c r="J24" s="21"/>
      <c r="K24" s="21"/>
      <c r="L24" s="21"/>
      <c r="M24" s="32"/>
      <c r="N24" s="32"/>
      <c r="O24" s="32"/>
      <c r="P24" s="21"/>
      <c r="Q24" s="21"/>
      <c r="R24" s="21"/>
    </row>
    <row r="25" spans="1:18" x14ac:dyDescent="0.25">
      <c r="A25" s="6"/>
      <c r="B25" s="24">
        <v>1</v>
      </c>
      <c r="C25" s="40" t="s">
        <v>92</v>
      </c>
      <c r="D25" s="39">
        <v>28</v>
      </c>
      <c r="E25" s="6">
        <v>29</v>
      </c>
      <c r="F25" s="6">
        <v>29</v>
      </c>
      <c r="G25" s="6">
        <v>29</v>
      </c>
      <c r="H25" s="7">
        <v>29</v>
      </c>
      <c r="I25" s="23">
        <v>29</v>
      </c>
      <c r="J25" s="7">
        <v>30</v>
      </c>
      <c r="K25" s="7">
        <v>29</v>
      </c>
      <c r="L25" s="7">
        <v>28</v>
      </c>
      <c r="M25" s="31">
        <v>28</v>
      </c>
      <c r="N25" s="7">
        <f t="shared" si="1"/>
        <v>28.8</v>
      </c>
      <c r="O25" s="7">
        <f t="shared" si="2"/>
        <v>173</v>
      </c>
      <c r="P25" s="8"/>
      <c r="Q25" s="7">
        <f t="shared" si="0"/>
        <v>173</v>
      </c>
      <c r="R25" s="9">
        <v>2</v>
      </c>
    </row>
    <row r="26" spans="1:18" x14ac:dyDescent="0.25">
      <c r="A26" s="6"/>
      <c r="B26" s="24">
        <v>2</v>
      </c>
      <c r="C26" s="40" t="s">
        <v>93</v>
      </c>
      <c r="D26" s="39">
        <v>30</v>
      </c>
      <c r="E26" s="6">
        <v>30</v>
      </c>
      <c r="F26" s="6">
        <v>30</v>
      </c>
      <c r="G26" s="6">
        <v>28</v>
      </c>
      <c r="H26" s="7">
        <v>30</v>
      </c>
      <c r="I26" s="23">
        <v>30</v>
      </c>
      <c r="J26" s="7">
        <v>29</v>
      </c>
      <c r="K26" s="7">
        <v>30</v>
      </c>
      <c r="L26" s="7">
        <v>30</v>
      </c>
      <c r="M26" s="31">
        <v>30</v>
      </c>
      <c r="N26" s="7">
        <f t="shared" si="1"/>
        <v>29.7</v>
      </c>
      <c r="O26" s="7">
        <f t="shared" si="2"/>
        <v>178</v>
      </c>
      <c r="P26" s="8"/>
      <c r="Q26" s="7">
        <f t="shared" si="0"/>
        <v>178</v>
      </c>
      <c r="R26" s="9">
        <v>1</v>
      </c>
    </row>
    <row r="27" spans="1:18" x14ac:dyDescent="0.25">
      <c r="A27" s="10" t="s">
        <v>18</v>
      </c>
      <c r="B27" s="5"/>
      <c r="C27" s="21"/>
      <c r="D27" s="5"/>
      <c r="E27" s="5"/>
      <c r="F27" s="5"/>
      <c r="G27" s="5"/>
      <c r="H27" s="5"/>
      <c r="I27" s="5"/>
      <c r="J27" s="21"/>
      <c r="K27" s="21"/>
      <c r="L27" s="21"/>
      <c r="M27" s="32"/>
      <c r="N27" s="32"/>
      <c r="O27" s="32"/>
      <c r="P27" s="21"/>
      <c r="Q27" s="21"/>
      <c r="R27" s="5"/>
    </row>
    <row r="28" spans="1:18" x14ac:dyDescent="0.25">
      <c r="A28" s="6"/>
      <c r="B28" s="24">
        <v>1</v>
      </c>
      <c r="C28" s="40" t="s">
        <v>94</v>
      </c>
      <c r="D28" s="39">
        <v>26</v>
      </c>
      <c r="E28" s="6">
        <v>26</v>
      </c>
      <c r="F28" s="6">
        <v>27</v>
      </c>
      <c r="G28" s="6">
        <v>26</v>
      </c>
      <c r="H28" s="7">
        <v>26</v>
      </c>
      <c r="I28" s="23">
        <v>26</v>
      </c>
      <c r="J28" s="7">
        <v>26</v>
      </c>
      <c r="K28" s="7">
        <v>0</v>
      </c>
      <c r="L28" s="7">
        <v>26</v>
      </c>
      <c r="M28" s="31">
        <v>26</v>
      </c>
      <c r="N28" s="7">
        <f t="shared" si="1"/>
        <v>26.2</v>
      </c>
      <c r="O28" s="7">
        <f t="shared" si="2"/>
        <v>157</v>
      </c>
      <c r="P28" s="8"/>
      <c r="Q28" s="7">
        <f t="shared" si="0"/>
        <v>157</v>
      </c>
      <c r="R28" s="9"/>
    </row>
    <row r="29" spans="1:18" x14ac:dyDescent="0.25">
      <c r="A29" s="6"/>
      <c r="B29" s="24">
        <v>2</v>
      </c>
      <c r="C29" s="40" t="s">
        <v>71</v>
      </c>
      <c r="D29" s="39">
        <v>27</v>
      </c>
      <c r="E29" s="6">
        <v>27</v>
      </c>
      <c r="F29" s="6">
        <v>26</v>
      </c>
      <c r="G29" s="6">
        <v>29</v>
      </c>
      <c r="H29" s="7">
        <v>27</v>
      </c>
      <c r="I29" s="23">
        <v>28</v>
      </c>
      <c r="J29" s="7">
        <v>28</v>
      </c>
      <c r="K29" s="7">
        <v>0</v>
      </c>
      <c r="L29" s="7">
        <v>27</v>
      </c>
      <c r="M29" s="31">
        <v>27</v>
      </c>
      <c r="N29" s="7">
        <f t="shared" si="1"/>
        <v>27.3</v>
      </c>
      <c r="O29" s="7">
        <f t="shared" si="2"/>
        <v>164</v>
      </c>
      <c r="P29" s="8"/>
      <c r="Q29" s="7">
        <f t="shared" ref="Q29:Q30" si="5">O29-P29</f>
        <v>164</v>
      </c>
      <c r="R29" s="9"/>
    </row>
    <row r="30" spans="1:18" x14ac:dyDescent="0.25">
      <c r="A30" s="6"/>
      <c r="B30" s="24">
        <v>3</v>
      </c>
      <c r="C30" s="40" t="s">
        <v>95</v>
      </c>
      <c r="D30" s="39">
        <v>28</v>
      </c>
      <c r="E30" s="6">
        <v>28</v>
      </c>
      <c r="F30" s="6">
        <v>28</v>
      </c>
      <c r="G30" s="6">
        <v>27</v>
      </c>
      <c r="H30" s="7">
        <v>28</v>
      </c>
      <c r="I30" s="23">
        <v>27</v>
      </c>
      <c r="J30" s="7">
        <v>27</v>
      </c>
      <c r="K30" s="7">
        <v>29</v>
      </c>
      <c r="L30" s="7">
        <v>28</v>
      </c>
      <c r="M30" s="31">
        <v>28</v>
      </c>
      <c r="N30" s="7">
        <f t="shared" si="1"/>
        <v>27.7</v>
      </c>
      <c r="O30" s="7">
        <f t="shared" si="2"/>
        <v>166</v>
      </c>
      <c r="P30" s="8"/>
      <c r="Q30" s="7">
        <f t="shared" si="5"/>
        <v>166</v>
      </c>
      <c r="R30" s="9">
        <v>3</v>
      </c>
    </row>
    <row r="31" spans="1:18" x14ac:dyDescent="0.25">
      <c r="A31" s="6"/>
      <c r="B31" s="24">
        <v>4</v>
      </c>
      <c r="C31" s="40" t="s">
        <v>73</v>
      </c>
      <c r="D31" s="39">
        <v>30</v>
      </c>
      <c r="E31" s="6">
        <v>30</v>
      </c>
      <c r="F31" s="6">
        <v>30</v>
      </c>
      <c r="G31" s="6">
        <v>28</v>
      </c>
      <c r="H31" s="7">
        <v>30</v>
      </c>
      <c r="I31" s="23">
        <v>30</v>
      </c>
      <c r="J31" s="7">
        <v>30</v>
      </c>
      <c r="K31" s="7">
        <v>30</v>
      </c>
      <c r="L31" s="7">
        <v>30</v>
      </c>
      <c r="M31" s="31">
        <v>30</v>
      </c>
      <c r="N31" s="7">
        <f t="shared" si="1"/>
        <v>29.7</v>
      </c>
      <c r="O31" s="7">
        <f t="shared" si="2"/>
        <v>178</v>
      </c>
      <c r="P31" s="8"/>
      <c r="Q31" s="7">
        <f t="shared" si="0"/>
        <v>178</v>
      </c>
      <c r="R31" s="9">
        <v>1</v>
      </c>
    </row>
    <row r="32" spans="1:18" x14ac:dyDescent="0.25">
      <c r="A32" s="6"/>
      <c r="B32" s="24">
        <v>5</v>
      </c>
      <c r="C32" s="40" t="s">
        <v>72</v>
      </c>
      <c r="D32" s="39">
        <v>29</v>
      </c>
      <c r="E32" s="6">
        <v>29</v>
      </c>
      <c r="F32" s="6">
        <v>29</v>
      </c>
      <c r="G32" s="6">
        <v>30</v>
      </c>
      <c r="H32" s="7">
        <v>29</v>
      </c>
      <c r="I32" s="23">
        <v>29</v>
      </c>
      <c r="J32" s="7">
        <v>29</v>
      </c>
      <c r="K32" s="7">
        <v>28</v>
      </c>
      <c r="L32" s="7">
        <v>29</v>
      </c>
      <c r="M32" s="31">
        <v>29</v>
      </c>
      <c r="N32" s="7">
        <f t="shared" si="1"/>
        <v>29.2</v>
      </c>
      <c r="O32" s="7">
        <f t="shared" si="2"/>
        <v>175</v>
      </c>
      <c r="P32" s="8"/>
      <c r="Q32" s="7">
        <f t="shared" si="0"/>
        <v>175</v>
      </c>
      <c r="R32" s="9">
        <v>2</v>
      </c>
    </row>
    <row r="33" spans="1:15" ht="15.75" thickBot="1" x14ac:dyDescent="0.3">
      <c r="O33" s="15"/>
    </row>
    <row r="34" spans="1:15" ht="15.75" thickBot="1" x14ac:dyDescent="0.3">
      <c r="A34" s="11"/>
      <c r="C34" s="13" t="s">
        <v>10</v>
      </c>
    </row>
    <row r="35" spans="1:15" ht="15.75" thickBot="1" x14ac:dyDescent="0.3">
      <c r="A35" s="12"/>
      <c r="C35" s="13" t="s">
        <v>11</v>
      </c>
    </row>
    <row r="36" spans="1:15" x14ac:dyDescent="0.25">
      <c r="C36" t="s">
        <v>9</v>
      </c>
    </row>
  </sheetData>
  <mergeCells count="9">
    <mergeCell ref="O10:O11"/>
    <mergeCell ref="P10:P11"/>
    <mergeCell ref="Q10:Q11"/>
    <mergeCell ref="R10:R11"/>
    <mergeCell ref="A10:A11"/>
    <mergeCell ref="B10:B11"/>
    <mergeCell ref="C10:C11"/>
    <mergeCell ref="D10:I10"/>
    <mergeCell ref="N10:N11"/>
  </mergeCells>
  <conditionalFormatting sqref="D13:I13">
    <cfRule type="cellIs" dxfId="129" priority="462" operator="greaterThanOrEqual">
      <formula>$N$13+3</formula>
    </cfRule>
    <cfRule type="cellIs" dxfId="128" priority="463" operator="lessThanOrEqual">
      <formula>$N$13-3</formula>
    </cfRule>
  </conditionalFormatting>
  <conditionalFormatting sqref="D14:I14">
    <cfRule type="cellIs" dxfId="127" priority="466" operator="greaterThanOrEqual">
      <formula>$N$14+3</formula>
    </cfRule>
    <cfRule type="cellIs" dxfId="126" priority="467" operator="lessThanOrEqual">
      <formula>$N$14-3</formula>
    </cfRule>
  </conditionalFormatting>
  <conditionalFormatting sqref="D15:I15">
    <cfRule type="cellIs" dxfId="125" priority="470" operator="greaterThanOrEqual">
      <formula>$N$15+3</formula>
    </cfRule>
    <cfRule type="cellIs" dxfId="124" priority="471" operator="lessThanOrEqual">
      <formula>$N$15-3</formula>
    </cfRule>
  </conditionalFormatting>
  <conditionalFormatting sqref="D16:I17">
    <cfRule type="cellIs" dxfId="123" priority="474" operator="greaterThanOrEqual">
      <formula>$N$17+3</formula>
    </cfRule>
    <cfRule type="cellIs" dxfId="122" priority="475" operator="lessThanOrEqual">
      <formula>$N$17-3</formula>
    </cfRule>
  </conditionalFormatting>
  <conditionalFormatting sqref="D18:I18 D22:I22">
    <cfRule type="cellIs" dxfId="121" priority="302" operator="greaterThanOrEqual">
      <formula>#REF!+3</formula>
    </cfRule>
    <cfRule type="cellIs" dxfId="120" priority="303" operator="lessThanOrEqual">
      <formula>#REF!-3</formula>
    </cfRule>
  </conditionalFormatting>
  <conditionalFormatting sqref="D20:I20 D25:I25">
    <cfRule type="cellIs" dxfId="119" priority="478" operator="greaterThanOrEqual">
      <formula>$N$25+3</formula>
    </cfRule>
    <cfRule type="cellIs" dxfId="118" priority="479" operator="lessThanOrEqual">
      <formula>$N$25-3</formula>
    </cfRule>
  </conditionalFormatting>
  <conditionalFormatting sqref="D21:I21 D26:I26">
    <cfRule type="cellIs" dxfId="117" priority="486" operator="greaterThanOrEqual">
      <formula>$N$26+3</formula>
    </cfRule>
    <cfRule type="cellIs" dxfId="116" priority="487" operator="lessThanOrEqual">
      <formula>$N$26-3</formula>
    </cfRule>
  </conditionalFormatting>
  <conditionalFormatting sqref="D23:I23">
    <cfRule type="cellIs" dxfId="115" priority="494" operator="greaterThanOrEqual">
      <formula>$N$23+3</formula>
    </cfRule>
    <cfRule type="cellIs" dxfId="114" priority="495" operator="lessThanOrEqual">
      <formula>$N$23-3</formula>
    </cfRule>
  </conditionalFormatting>
  <conditionalFormatting sqref="D28:I28">
    <cfRule type="cellIs" dxfId="113" priority="498" operator="greaterThanOrEqual">
      <formula>$N$28+3</formula>
    </cfRule>
    <cfRule type="cellIs" dxfId="112" priority="499" operator="lessThanOrEqual">
      <formula>$N$28-3</formula>
    </cfRule>
  </conditionalFormatting>
  <conditionalFormatting sqref="D29:I29 D31:I31">
    <cfRule type="cellIs" dxfId="111" priority="502" operator="greaterThanOrEqual">
      <formula>$N$31+3</formula>
    </cfRule>
    <cfRule type="cellIs" dxfId="110" priority="503" operator="lessThanOrEqual">
      <formula>$N$31-3</formula>
    </cfRule>
  </conditionalFormatting>
  <conditionalFormatting sqref="D30:I30 D32:I32">
    <cfRule type="cellIs" dxfId="109" priority="510" operator="greaterThanOrEqual">
      <formula>$N$32+3</formula>
    </cfRule>
    <cfRule type="cellIs" dxfId="108" priority="511" operator="lessThanOrEqual">
      <formula>$N$32-3</formula>
    </cfRule>
  </conditionalFormatting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S25"/>
  <sheetViews>
    <sheetView workbookViewId="0">
      <selection activeCell="C21" sqref="C21"/>
    </sheetView>
  </sheetViews>
  <sheetFormatPr defaultRowHeight="15" x14ac:dyDescent="0.25"/>
  <cols>
    <col min="3" max="3" width="41.140625" customWidth="1"/>
    <col min="13" max="13" width="9.140625" style="30"/>
  </cols>
  <sheetData>
    <row r="1" spans="1:19" x14ac:dyDescent="0.25">
      <c r="A1" s="1" t="s">
        <v>23</v>
      </c>
      <c r="B1" s="2"/>
      <c r="C1" s="2"/>
      <c r="D1" s="2"/>
      <c r="E1" s="2"/>
      <c r="F1" s="2"/>
      <c r="G1" s="2"/>
    </row>
    <row r="2" spans="1:19" x14ac:dyDescent="0.25">
      <c r="A2" s="2"/>
      <c r="B2" s="2"/>
      <c r="C2" s="2"/>
      <c r="D2" s="2"/>
      <c r="E2" s="2"/>
      <c r="F2" s="2"/>
      <c r="G2" s="2"/>
    </row>
    <row r="3" spans="1:19" x14ac:dyDescent="0.25">
      <c r="A3" s="2"/>
      <c r="B3" s="2"/>
      <c r="C3" s="2"/>
      <c r="E3" s="2"/>
      <c r="F3" s="2"/>
      <c r="G3" s="2"/>
      <c r="H3" s="2"/>
      <c r="I3" s="2"/>
    </row>
    <row r="4" spans="1:19" x14ac:dyDescent="0.25">
      <c r="A4" s="2" t="s">
        <v>0</v>
      </c>
      <c r="B4" s="2">
        <v>1</v>
      </c>
      <c r="C4" t="s">
        <v>13</v>
      </c>
      <c r="D4" s="16">
        <v>6</v>
      </c>
      <c r="E4" t="s">
        <v>25</v>
      </c>
      <c r="F4" s="14"/>
      <c r="G4" s="14"/>
      <c r="H4" s="14"/>
      <c r="I4" s="14"/>
    </row>
    <row r="5" spans="1:19" x14ac:dyDescent="0.25">
      <c r="A5" s="3"/>
      <c r="B5" s="2">
        <v>2</v>
      </c>
      <c r="C5" t="s">
        <v>24</v>
      </c>
      <c r="D5" s="14">
        <v>7</v>
      </c>
      <c r="E5" t="s">
        <v>19</v>
      </c>
      <c r="F5" s="14"/>
      <c r="G5" s="14"/>
      <c r="H5" s="14"/>
      <c r="I5" s="14"/>
    </row>
    <row r="6" spans="1:19" x14ac:dyDescent="0.25">
      <c r="A6" s="3"/>
      <c r="B6" s="2">
        <v>3</v>
      </c>
      <c r="C6" s="14" t="s">
        <v>28</v>
      </c>
      <c r="D6" s="14">
        <v>8</v>
      </c>
      <c r="E6" s="14" t="s">
        <v>47</v>
      </c>
      <c r="F6" s="2"/>
      <c r="G6" s="2"/>
      <c r="H6" s="2"/>
      <c r="I6" s="2"/>
    </row>
    <row r="7" spans="1:19" x14ac:dyDescent="0.25">
      <c r="A7" s="3"/>
      <c r="B7" s="2">
        <v>4</v>
      </c>
      <c r="C7" s="14" t="s">
        <v>27</v>
      </c>
      <c r="D7" s="14">
        <v>9</v>
      </c>
      <c r="E7" s="14" t="s">
        <v>46</v>
      </c>
      <c r="F7" s="2"/>
      <c r="G7" s="14"/>
      <c r="H7" s="2"/>
      <c r="I7" s="2"/>
    </row>
    <row r="8" spans="1:19" x14ac:dyDescent="0.25">
      <c r="A8" s="3"/>
      <c r="B8" s="2">
        <v>5</v>
      </c>
      <c r="C8" s="14" t="s">
        <v>26</v>
      </c>
      <c r="D8" s="14">
        <v>10</v>
      </c>
      <c r="E8" s="14" t="s">
        <v>45</v>
      </c>
      <c r="F8" s="2"/>
      <c r="G8" s="14"/>
      <c r="H8" s="2"/>
      <c r="I8" s="2"/>
    </row>
    <row r="9" spans="1:19" x14ac:dyDescent="0.25">
      <c r="A9" s="3"/>
      <c r="B9" s="14"/>
      <c r="C9" s="14"/>
      <c r="D9" s="14"/>
      <c r="E9" s="14"/>
      <c r="F9" s="14"/>
      <c r="G9" s="2"/>
    </row>
    <row r="10" spans="1:19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51"/>
      <c r="J10" s="51"/>
      <c r="K10" s="19"/>
      <c r="L10" s="19"/>
      <c r="M10" s="31"/>
      <c r="N10" s="52" t="s">
        <v>3</v>
      </c>
      <c r="O10" s="45" t="s">
        <v>4</v>
      </c>
      <c r="P10" s="45" t="s">
        <v>5</v>
      </c>
      <c r="Q10" s="45" t="s">
        <v>6</v>
      </c>
      <c r="R10" s="47" t="s">
        <v>7</v>
      </c>
    </row>
    <row r="11" spans="1:19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>
        <v>7</v>
      </c>
      <c r="K11" s="4" t="s">
        <v>64</v>
      </c>
      <c r="L11" s="4" t="s">
        <v>53</v>
      </c>
      <c r="M11" s="31" t="s">
        <v>54</v>
      </c>
      <c r="N11" s="53"/>
      <c r="O11" s="46"/>
      <c r="P11" s="46"/>
      <c r="Q11" s="46"/>
      <c r="R11" s="48"/>
    </row>
    <row r="12" spans="1:19" x14ac:dyDescent="0.25">
      <c r="A12" s="10" t="s">
        <v>8</v>
      </c>
      <c r="B12" s="5"/>
      <c r="C12" s="5"/>
      <c r="D12" s="21"/>
      <c r="E12" s="21"/>
      <c r="F12" s="21"/>
      <c r="G12" s="21"/>
      <c r="H12" s="21"/>
      <c r="I12" s="21"/>
      <c r="J12" s="21"/>
      <c r="K12" s="21"/>
      <c r="L12" s="21"/>
      <c r="M12" s="32"/>
      <c r="N12" s="5"/>
      <c r="O12" s="5"/>
      <c r="P12" s="5"/>
      <c r="Q12" s="5"/>
      <c r="R12" s="5"/>
    </row>
    <row r="13" spans="1:19" x14ac:dyDescent="0.25">
      <c r="A13" s="6"/>
      <c r="B13" s="24">
        <v>1</v>
      </c>
      <c r="C13" s="40" t="s">
        <v>96</v>
      </c>
      <c r="D13" s="42">
        <v>27</v>
      </c>
      <c r="E13" s="17">
        <v>28</v>
      </c>
      <c r="F13" s="17">
        <v>30</v>
      </c>
      <c r="G13" s="17">
        <v>28</v>
      </c>
      <c r="H13" s="18">
        <v>29</v>
      </c>
      <c r="I13" s="18">
        <v>28</v>
      </c>
      <c r="J13" s="22">
        <v>30</v>
      </c>
      <c r="K13" s="7">
        <v>25</v>
      </c>
      <c r="L13" s="7">
        <v>29</v>
      </c>
      <c r="M13" s="31">
        <v>26</v>
      </c>
      <c r="N13" s="7">
        <f>ROUND(O13/7,1)</f>
        <v>28.6</v>
      </c>
      <c r="O13" s="7">
        <f>D13+E13+F13+G13+H13+I13+J13</f>
        <v>200</v>
      </c>
      <c r="P13" s="8"/>
      <c r="Q13" s="7">
        <f t="shared" ref="Q13:Q21" si="0">O13-P13</f>
        <v>200</v>
      </c>
      <c r="R13" s="9">
        <v>2</v>
      </c>
      <c r="S13" t="s">
        <v>67</v>
      </c>
    </row>
    <row r="14" spans="1:19" x14ac:dyDescent="0.25">
      <c r="A14" s="6"/>
      <c r="B14" s="24">
        <v>2</v>
      </c>
      <c r="C14" s="40" t="s">
        <v>101</v>
      </c>
      <c r="D14" s="39">
        <v>29</v>
      </c>
      <c r="E14" s="6">
        <v>27</v>
      </c>
      <c r="F14" s="6">
        <v>28</v>
      </c>
      <c r="G14" s="6">
        <v>30</v>
      </c>
      <c r="H14" s="7">
        <v>28</v>
      </c>
      <c r="I14" s="7">
        <v>30</v>
      </c>
      <c r="J14" s="23">
        <v>29</v>
      </c>
      <c r="K14" s="7">
        <v>28</v>
      </c>
      <c r="L14" s="7">
        <v>30</v>
      </c>
      <c r="M14" s="31">
        <v>27</v>
      </c>
      <c r="N14" s="7">
        <f t="shared" ref="N14:N21" si="1">ROUND(O14/7,1)</f>
        <v>28.7</v>
      </c>
      <c r="O14" s="7">
        <f t="shared" ref="O14:O21" si="2">D14+E14+F14+G14+H14+I14+J14</f>
        <v>201</v>
      </c>
      <c r="P14" s="8"/>
      <c r="Q14" s="7">
        <f t="shared" si="0"/>
        <v>201</v>
      </c>
      <c r="R14" s="9">
        <v>1</v>
      </c>
    </row>
    <row r="15" spans="1:19" x14ac:dyDescent="0.25">
      <c r="A15" s="6"/>
      <c r="B15" s="24">
        <v>3</v>
      </c>
      <c r="C15" s="40" t="s">
        <v>97</v>
      </c>
      <c r="D15" s="39">
        <v>28</v>
      </c>
      <c r="E15" s="6">
        <v>29</v>
      </c>
      <c r="F15" s="6">
        <v>29</v>
      </c>
      <c r="G15" s="6">
        <v>29</v>
      </c>
      <c r="H15" s="7">
        <v>30</v>
      </c>
      <c r="I15" s="7">
        <v>27</v>
      </c>
      <c r="J15" s="23">
        <v>28</v>
      </c>
      <c r="K15" s="7">
        <v>25</v>
      </c>
      <c r="L15" s="7">
        <v>28</v>
      </c>
      <c r="M15" s="31">
        <v>25</v>
      </c>
      <c r="N15" s="7">
        <f t="shared" si="1"/>
        <v>28.6</v>
      </c>
      <c r="O15" s="7">
        <f t="shared" si="2"/>
        <v>200</v>
      </c>
      <c r="P15" s="8"/>
      <c r="Q15" s="7">
        <f t="shared" si="0"/>
        <v>200</v>
      </c>
      <c r="R15" s="9">
        <v>3</v>
      </c>
    </row>
    <row r="16" spans="1:19" x14ac:dyDescent="0.25">
      <c r="A16" s="10" t="s">
        <v>29</v>
      </c>
      <c r="B16" s="5"/>
      <c r="C16" s="21"/>
      <c r="D16" s="5"/>
      <c r="E16" s="5"/>
      <c r="F16" s="5"/>
      <c r="G16" s="5"/>
      <c r="H16" s="5"/>
      <c r="I16" s="5"/>
      <c r="J16" s="5"/>
      <c r="K16" s="21"/>
      <c r="L16" s="21"/>
      <c r="M16" s="32"/>
      <c r="N16" s="32"/>
      <c r="O16" s="32"/>
      <c r="P16" s="21"/>
      <c r="Q16" s="21"/>
      <c r="R16" s="5"/>
    </row>
    <row r="17" spans="1:18" x14ac:dyDescent="0.25">
      <c r="A17" s="6"/>
      <c r="B17" s="24">
        <v>1</v>
      </c>
      <c r="C17" s="40" t="s">
        <v>98</v>
      </c>
      <c r="D17" s="39">
        <v>30</v>
      </c>
      <c r="E17" s="6">
        <v>30</v>
      </c>
      <c r="F17" s="6">
        <v>29</v>
      </c>
      <c r="G17" s="6">
        <v>30</v>
      </c>
      <c r="H17" s="7">
        <v>29</v>
      </c>
      <c r="I17" s="7">
        <v>28</v>
      </c>
      <c r="J17" s="23">
        <v>29</v>
      </c>
      <c r="K17" s="7">
        <v>29</v>
      </c>
      <c r="L17" s="7">
        <v>29</v>
      </c>
      <c r="M17" s="31">
        <v>30</v>
      </c>
      <c r="N17" s="7">
        <f t="shared" si="1"/>
        <v>29.3</v>
      </c>
      <c r="O17" s="7">
        <f t="shared" si="2"/>
        <v>205</v>
      </c>
      <c r="P17" s="8"/>
      <c r="Q17" s="7">
        <f t="shared" si="0"/>
        <v>205</v>
      </c>
      <c r="R17" s="9">
        <v>1</v>
      </c>
    </row>
    <row r="18" spans="1:18" x14ac:dyDescent="0.25">
      <c r="A18" s="10" t="s">
        <v>17</v>
      </c>
      <c r="B18" s="5"/>
      <c r="C18" s="21"/>
      <c r="D18" s="5"/>
      <c r="E18" s="5"/>
      <c r="F18" s="5"/>
      <c r="G18" s="5"/>
      <c r="H18" s="5"/>
      <c r="I18" s="5"/>
      <c r="J18" s="5"/>
      <c r="K18" s="21"/>
      <c r="L18" s="21"/>
      <c r="M18" s="32"/>
      <c r="N18" s="32"/>
      <c r="O18" s="32"/>
      <c r="P18" s="21"/>
      <c r="Q18" s="21"/>
      <c r="R18" s="21"/>
    </row>
    <row r="19" spans="1:18" x14ac:dyDescent="0.25">
      <c r="A19" s="6"/>
      <c r="B19" s="24">
        <v>1</v>
      </c>
      <c r="C19" s="40" t="s">
        <v>100</v>
      </c>
      <c r="D19" s="39">
        <v>28</v>
      </c>
      <c r="E19" s="6">
        <v>28</v>
      </c>
      <c r="F19" s="6">
        <v>28</v>
      </c>
      <c r="G19" s="6">
        <v>30</v>
      </c>
      <c r="H19" s="7">
        <v>27</v>
      </c>
      <c r="I19" s="7">
        <v>28</v>
      </c>
      <c r="J19" s="23">
        <v>29</v>
      </c>
      <c r="K19" s="7">
        <v>28</v>
      </c>
      <c r="L19" s="7">
        <v>29</v>
      </c>
      <c r="M19" s="31">
        <v>28</v>
      </c>
      <c r="N19" s="7">
        <f t="shared" si="1"/>
        <v>28.3</v>
      </c>
      <c r="O19" s="7">
        <f t="shared" si="2"/>
        <v>198</v>
      </c>
      <c r="P19" s="8"/>
      <c r="Q19" s="7">
        <f t="shared" si="0"/>
        <v>198</v>
      </c>
      <c r="R19" s="9">
        <v>3</v>
      </c>
    </row>
    <row r="20" spans="1:18" x14ac:dyDescent="0.25">
      <c r="A20" s="10" t="s">
        <v>18</v>
      </c>
      <c r="B20" s="5"/>
      <c r="C20" s="21"/>
      <c r="D20" s="5"/>
      <c r="E20" s="5"/>
      <c r="F20" s="5"/>
      <c r="G20" s="5"/>
      <c r="H20" s="5"/>
      <c r="I20" s="5"/>
      <c r="J20" s="5"/>
      <c r="K20" s="21"/>
      <c r="L20" s="21"/>
      <c r="M20" s="32"/>
      <c r="N20" s="32"/>
      <c r="O20" s="32"/>
      <c r="P20" s="21"/>
      <c r="Q20" s="21"/>
      <c r="R20" s="5"/>
    </row>
    <row r="21" spans="1:18" x14ac:dyDescent="0.25">
      <c r="A21" s="6"/>
      <c r="B21" s="24">
        <v>1</v>
      </c>
      <c r="C21" s="40" t="s">
        <v>99</v>
      </c>
      <c r="D21" s="39">
        <v>28</v>
      </c>
      <c r="E21" s="6">
        <v>30</v>
      </c>
      <c r="F21" s="6">
        <v>28</v>
      </c>
      <c r="G21" s="6">
        <v>30</v>
      </c>
      <c r="H21" s="7">
        <v>28</v>
      </c>
      <c r="I21" s="7">
        <v>28</v>
      </c>
      <c r="J21" s="23">
        <v>29</v>
      </c>
      <c r="K21" s="7">
        <v>28</v>
      </c>
      <c r="L21" s="7">
        <v>29</v>
      </c>
      <c r="M21" s="31">
        <v>30</v>
      </c>
      <c r="N21" s="7">
        <f t="shared" si="1"/>
        <v>28.7</v>
      </c>
      <c r="O21" s="7">
        <f t="shared" si="2"/>
        <v>201</v>
      </c>
      <c r="P21" s="8"/>
      <c r="Q21" s="7">
        <f t="shared" si="0"/>
        <v>201</v>
      </c>
      <c r="R21" s="9">
        <v>1</v>
      </c>
    </row>
    <row r="22" spans="1:18" ht="15.75" thickBot="1" x14ac:dyDescent="0.3">
      <c r="O22" s="15"/>
    </row>
    <row r="23" spans="1:18" ht="15.75" thickBot="1" x14ac:dyDescent="0.3">
      <c r="A23" s="11"/>
      <c r="C23" s="13" t="s">
        <v>10</v>
      </c>
    </row>
    <row r="24" spans="1:18" ht="15.75" thickBot="1" x14ac:dyDescent="0.3">
      <c r="A24" s="12"/>
      <c r="C24" s="13" t="s">
        <v>11</v>
      </c>
    </row>
    <row r="25" spans="1:18" x14ac:dyDescent="0.25">
      <c r="C25" t="s">
        <v>9</v>
      </c>
    </row>
  </sheetData>
  <mergeCells count="9">
    <mergeCell ref="P10:P11"/>
    <mergeCell ref="Q10:Q11"/>
    <mergeCell ref="R10:R11"/>
    <mergeCell ref="D10:J10"/>
    <mergeCell ref="A10:A11"/>
    <mergeCell ref="B10:B11"/>
    <mergeCell ref="C10:C11"/>
    <mergeCell ref="N10:N11"/>
    <mergeCell ref="O10:O11"/>
  </mergeCells>
  <conditionalFormatting sqref="D13:J13">
    <cfRule type="cellIs" dxfId="107" priority="512" operator="greaterThanOrEqual">
      <formula>$N$13+3</formula>
    </cfRule>
    <cfRule type="cellIs" dxfId="106" priority="513" operator="lessThanOrEqual">
      <formula>$N$13-3</formula>
    </cfRule>
  </conditionalFormatting>
  <conditionalFormatting sqref="D14:J14">
    <cfRule type="cellIs" dxfId="105" priority="514" operator="greaterThanOrEqual">
      <formula>$N$14+3</formula>
    </cfRule>
    <cfRule type="cellIs" dxfId="104" priority="515" operator="lessThanOrEqual">
      <formula>$N$14-3</formula>
    </cfRule>
  </conditionalFormatting>
  <conditionalFormatting sqref="D15:J15">
    <cfRule type="cellIs" dxfId="103" priority="516" operator="greaterThanOrEqual">
      <formula>$N$15+3</formula>
    </cfRule>
    <cfRule type="cellIs" dxfId="102" priority="517" operator="lessThanOrEqual">
      <formula>$N$15-3</formula>
    </cfRule>
  </conditionalFormatting>
  <conditionalFormatting sqref="D17:J17">
    <cfRule type="cellIs" dxfId="101" priority="518" operator="greaterThanOrEqual">
      <formula>$N$17+3</formula>
    </cfRule>
    <cfRule type="cellIs" dxfId="100" priority="519" operator="lessThanOrEqual">
      <formula>$N$17-3</formula>
    </cfRule>
  </conditionalFormatting>
  <conditionalFormatting sqref="D19:J19">
    <cfRule type="cellIs" dxfId="99" priority="520" operator="greaterThanOrEqual">
      <formula>$N$19+3</formula>
    </cfRule>
    <cfRule type="cellIs" dxfId="98" priority="521" operator="lessThanOrEqual">
      <formula>$N$19-3</formula>
    </cfRule>
  </conditionalFormatting>
  <conditionalFormatting sqref="D21:J21">
    <cfRule type="cellIs" dxfId="97" priority="522" operator="greaterThanOrEqual">
      <formula>$N$21+3</formula>
    </cfRule>
    <cfRule type="cellIs" dxfId="96" priority="523" operator="lessThanOrEqual">
      <formula>$N$21-3</formula>
    </cfRule>
  </conditionalFormatting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S20"/>
  <sheetViews>
    <sheetView workbookViewId="0">
      <selection activeCell="C15" sqref="C15"/>
    </sheetView>
  </sheetViews>
  <sheetFormatPr defaultRowHeight="15" x14ac:dyDescent="0.25"/>
  <cols>
    <col min="2" max="2" width="7.28515625" customWidth="1"/>
    <col min="3" max="3" width="38.85546875" customWidth="1"/>
    <col min="4" max="4" width="9.85546875" customWidth="1"/>
    <col min="14" max="14" width="9.140625" style="30"/>
  </cols>
  <sheetData>
    <row r="1" spans="1:19" x14ac:dyDescent="0.25">
      <c r="A1" s="1" t="s">
        <v>44</v>
      </c>
      <c r="B1" s="2"/>
      <c r="C1" s="2"/>
      <c r="D1" s="2"/>
      <c r="E1" s="2"/>
      <c r="F1" s="2"/>
      <c r="G1" s="2"/>
      <c r="H1" s="2"/>
      <c r="I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</row>
    <row r="3" spans="1:19" x14ac:dyDescent="0.25">
      <c r="A3" s="2" t="s">
        <v>0</v>
      </c>
      <c r="B3" s="2">
        <v>1</v>
      </c>
      <c r="C3" s="2" t="s">
        <v>21</v>
      </c>
      <c r="D3" s="16">
        <v>7</v>
      </c>
      <c r="E3" s="2" t="s">
        <v>31</v>
      </c>
      <c r="F3" s="2"/>
      <c r="G3" s="2"/>
      <c r="H3" s="2"/>
      <c r="I3" s="2"/>
    </row>
    <row r="4" spans="1:19" x14ac:dyDescent="0.25">
      <c r="A4" s="3"/>
      <c r="B4" s="2">
        <v>2</v>
      </c>
      <c r="C4" s="2" t="s">
        <v>25</v>
      </c>
      <c r="D4" s="16">
        <v>8</v>
      </c>
      <c r="E4" t="s">
        <v>41</v>
      </c>
      <c r="F4" s="14"/>
      <c r="G4" s="14"/>
      <c r="H4" s="14"/>
      <c r="I4" s="14"/>
    </row>
    <row r="5" spans="1:19" x14ac:dyDescent="0.25">
      <c r="A5" s="3"/>
      <c r="B5" s="2">
        <v>3</v>
      </c>
      <c r="C5" t="s">
        <v>19</v>
      </c>
      <c r="D5" s="16">
        <v>9</v>
      </c>
      <c r="E5" t="s">
        <v>46</v>
      </c>
      <c r="F5" s="14"/>
      <c r="G5" s="14"/>
      <c r="H5" s="14"/>
      <c r="I5" s="14"/>
    </row>
    <row r="6" spans="1:19" x14ac:dyDescent="0.25">
      <c r="A6" s="3"/>
      <c r="B6" s="2">
        <v>4</v>
      </c>
      <c r="C6" s="14" t="s">
        <v>24</v>
      </c>
      <c r="D6" s="16">
        <v>10</v>
      </c>
      <c r="E6" s="14" t="s">
        <v>43</v>
      </c>
      <c r="F6" s="2"/>
      <c r="G6" s="2"/>
      <c r="H6" s="2"/>
      <c r="I6" s="2"/>
    </row>
    <row r="7" spans="1:19" x14ac:dyDescent="0.25">
      <c r="A7" s="3"/>
      <c r="B7" s="2">
        <v>5</v>
      </c>
      <c r="C7" s="14" t="s">
        <v>28</v>
      </c>
      <c r="D7" s="16">
        <v>11</v>
      </c>
      <c r="E7" s="14" t="s">
        <v>47</v>
      </c>
      <c r="F7" s="2"/>
      <c r="G7" s="14"/>
      <c r="H7" s="2"/>
      <c r="I7" s="2"/>
    </row>
    <row r="8" spans="1:19" x14ac:dyDescent="0.25">
      <c r="A8" s="3"/>
      <c r="B8" s="2">
        <v>6</v>
      </c>
      <c r="C8" s="14" t="s">
        <v>26</v>
      </c>
      <c r="D8" s="14"/>
      <c r="E8" s="14"/>
      <c r="F8" s="2"/>
      <c r="G8" s="14"/>
      <c r="H8" s="2"/>
      <c r="I8" s="2"/>
    </row>
    <row r="9" spans="1:19" x14ac:dyDescent="0.25">
      <c r="A9" s="3"/>
      <c r="B9" s="14"/>
      <c r="C9" s="14"/>
      <c r="D9" s="14"/>
      <c r="E9" s="14"/>
      <c r="F9" s="14"/>
      <c r="G9" s="2"/>
      <c r="H9" s="14"/>
      <c r="I9" s="2"/>
    </row>
    <row r="10" spans="1:19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51"/>
      <c r="J10" s="51"/>
      <c r="K10" s="19"/>
      <c r="L10" s="19"/>
      <c r="M10" s="19"/>
      <c r="N10" s="31"/>
      <c r="O10" s="52" t="s">
        <v>3</v>
      </c>
      <c r="P10" s="45" t="s">
        <v>4</v>
      </c>
      <c r="Q10" s="45" t="s">
        <v>5</v>
      </c>
      <c r="R10" s="45" t="s">
        <v>6</v>
      </c>
      <c r="S10" s="47" t="s">
        <v>7</v>
      </c>
    </row>
    <row r="11" spans="1:19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>
        <v>7</v>
      </c>
      <c r="K11" s="4" t="s">
        <v>64</v>
      </c>
      <c r="L11" s="4" t="s">
        <v>53</v>
      </c>
      <c r="M11" s="4" t="s">
        <v>54</v>
      </c>
      <c r="N11" s="31" t="s">
        <v>55</v>
      </c>
      <c r="O11" s="53"/>
      <c r="P11" s="46"/>
      <c r="Q11" s="46"/>
      <c r="R11" s="46"/>
      <c r="S11" s="48"/>
    </row>
    <row r="12" spans="1:19" x14ac:dyDescent="0.25">
      <c r="A12" s="10" t="s">
        <v>29</v>
      </c>
      <c r="B12" s="5"/>
      <c r="C12" s="5"/>
      <c r="D12" s="5"/>
      <c r="E12" s="5"/>
      <c r="F12" s="5"/>
      <c r="G12" s="5"/>
      <c r="H12" s="5"/>
      <c r="I12" s="5"/>
      <c r="J12" s="5"/>
      <c r="K12" s="21"/>
      <c r="L12" s="21"/>
      <c r="M12" s="21"/>
      <c r="N12" s="32"/>
      <c r="O12" s="21"/>
      <c r="P12" s="21"/>
      <c r="Q12" s="21"/>
      <c r="R12" s="21"/>
      <c r="S12" s="5"/>
    </row>
    <row r="13" spans="1:19" x14ac:dyDescent="0.25">
      <c r="A13" s="6"/>
      <c r="B13" s="24">
        <v>1</v>
      </c>
      <c r="C13" s="40" t="s">
        <v>98</v>
      </c>
      <c r="D13" s="39">
        <v>28</v>
      </c>
      <c r="E13" s="6">
        <v>28</v>
      </c>
      <c r="F13" s="6">
        <v>29</v>
      </c>
      <c r="G13" s="6">
        <v>30</v>
      </c>
      <c r="H13" s="7">
        <v>28</v>
      </c>
      <c r="I13" s="7">
        <v>29</v>
      </c>
      <c r="J13" s="23">
        <v>29</v>
      </c>
      <c r="K13" s="7">
        <v>28</v>
      </c>
      <c r="L13" s="7">
        <v>29</v>
      </c>
      <c r="M13" s="7">
        <v>28</v>
      </c>
      <c r="N13" s="31">
        <v>27</v>
      </c>
      <c r="O13" s="7">
        <f>ROUND(P13/7,1)</f>
        <v>28.7</v>
      </c>
      <c r="P13" s="7">
        <f>D13+E13+F13+G13+H13+I13+J13</f>
        <v>201</v>
      </c>
      <c r="Q13" s="8"/>
      <c r="R13" s="7">
        <f t="shared" ref="R13:R16" si="0">P13-Q13</f>
        <v>201</v>
      </c>
      <c r="S13" s="9">
        <v>2</v>
      </c>
    </row>
    <row r="14" spans="1:19" x14ac:dyDescent="0.25">
      <c r="A14" s="10" t="s">
        <v>18</v>
      </c>
      <c r="B14" s="5"/>
      <c r="C14" s="21"/>
      <c r="D14" s="5"/>
      <c r="E14" s="5"/>
      <c r="F14" s="5"/>
      <c r="G14" s="5"/>
      <c r="H14" s="5"/>
      <c r="I14" s="5"/>
      <c r="J14" s="5"/>
      <c r="K14" s="21"/>
      <c r="L14" s="21"/>
      <c r="M14" s="21"/>
      <c r="N14" s="32"/>
      <c r="O14" s="32"/>
      <c r="P14" s="32"/>
      <c r="Q14" s="21"/>
      <c r="R14" s="21"/>
      <c r="S14" s="5"/>
    </row>
    <row r="15" spans="1:19" x14ac:dyDescent="0.25">
      <c r="A15" s="6"/>
      <c r="B15" s="24">
        <v>1</v>
      </c>
      <c r="C15" s="40" t="s">
        <v>94</v>
      </c>
      <c r="D15" s="39">
        <v>29</v>
      </c>
      <c r="E15" s="6">
        <v>29</v>
      </c>
      <c r="F15" s="6">
        <v>30</v>
      </c>
      <c r="G15" s="6">
        <v>28</v>
      </c>
      <c r="H15" s="7">
        <v>29</v>
      </c>
      <c r="I15" s="7">
        <v>29</v>
      </c>
      <c r="J15" s="23">
        <v>30</v>
      </c>
      <c r="K15" s="7">
        <v>29</v>
      </c>
      <c r="L15" s="7">
        <v>29</v>
      </c>
      <c r="M15" s="7">
        <v>29</v>
      </c>
      <c r="N15" s="31">
        <v>28</v>
      </c>
      <c r="O15" s="7">
        <f t="shared" ref="O15:O16" si="1">ROUND(P15/7,1)</f>
        <v>29.1</v>
      </c>
      <c r="P15" s="7">
        <f t="shared" ref="P15:P16" si="2">D15+E15+F15+G15+H15+I15+J15</f>
        <v>204</v>
      </c>
      <c r="Q15" s="8"/>
      <c r="R15" s="7">
        <f t="shared" si="0"/>
        <v>204</v>
      </c>
      <c r="S15" s="9">
        <v>1</v>
      </c>
    </row>
    <row r="16" spans="1:19" x14ac:dyDescent="0.25">
      <c r="A16" s="6"/>
      <c r="B16" s="24">
        <v>2</v>
      </c>
      <c r="C16" s="40" t="s">
        <v>82</v>
      </c>
      <c r="D16" s="39">
        <v>27</v>
      </c>
      <c r="E16" s="6">
        <v>28</v>
      </c>
      <c r="F16" s="6">
        <v>29</v>
      </c>
      <c r="G16" s="6">
        <v>29</v>
      </c>
      <c r="H16" s="7">
        <v>28</v>
      </c>
      <c r="I16" s="7">
        <v>28</v>
      </c>
      <c r="J16" s="23">
        <v>29</v>
      </c>
      <c r="K16" s="7">
        <v>28</v>
      </c>
      <c r="L16" s="7">
        <v>30</v>
      </c>
      <c r="M16" s="7">
        <v>28</v>
      </c>
      <c r="N16" s="31">
        <v>27</v>
      </c>
      <c r="O16" s="7">
        <f t="shared" si="1"/>
        <v>28.3</v>
      </c>
      <c r="P16" s="7">
        <f t="shared" si="2"/>
        <v>198</v>
      </c>
      <c r="Q16" s="8"/>
      <c r="R16" s="7">
        <f t="shared" si="0"/>
        <v>198</v>
      </c>
      <c r="S16" s="9">
        <v>2</v>
      </c>
    </row>
    <row r="17" spans="1:16" ht="15.75" thickBot="1" x14ac:dyDescent="0.3">
      <c r="P17" s="15"/>
    </row>
    <row r="18" spans="1:16" ht="15.75" thickBot="1" x14ac:dyDescent="0.3">
      <c r="A18" s="11"/>
      <c r="C18" s="13" t="s">
        <v>10</v>
      </c>
    </row>
    <row r="19" spans="1:16" ht="15.75" thickBot="1" x14ac:dyDescent="0.3">
      <c r="A19" s="12"/>
      <c r="C19" s="13" t="s">
        <v>11</v>
      </c>
    </row>
    <row r="20" spans="1:16" x14ac:dyDescent="0.25">
      <c r="C20" t="s">
        <v>9</v>
      </c>
    </row>
  </sheetData>
  <mergeCells count="9">
    <mergeCell ref="P10:P11"/>
    <mergeCell ref="Q10:Q11"/>
    <mergeCell ref="R10:R11"/>
    <mergeCell ref="S10:S11"/>
    <mergeCell ref="A10:A11"/>
    <mergeCell ref="B10:B11"/>
    <mergeCell ref="C10:C11"/>
    <mergeCell ref="D10:J10"/>
    <mergeCell ref="O10:O11"/>
  </mergeCells>
  <conditionalFormatting sqref="D13:J13">
    <cfRule type="cellIs" dxfId="95" priority="524" operator="greaterThanOrEqual">
      <formula>$O$13+3</formula>
    </cfRule>
    <cfRule type="cellIs" dxfId="94" priority="525" operator="lessThanOrEqual">
      <formula>$O$13-3</formula>
    </cfRule>
  </conditionalFormatting>
  <conditionalFormatting sqref="D15:J15">
    <cfRule type="cellIs" dxfId="93" priority="526" operator="greaterThanOrEqual">
      <formula>$O$15+3</formula>
    </cfRule>
    <cfRule type="cellIs" dxfId="92" priority="527" operator="lessThanOrEqual">
      <formula>$O$15-3</formula>
    </cfRule>
  </conditionalFormatting>
  <conditionalFormatting sqref="D16:J16">
    <cfRule type="cellIs" dxfId="91" priority="528" operator="greaterThanOrEqual">
      <formula>$O$16+3</formula>
    </cfRule>
    <cfRule type="cellIs" dxfId="90" priority="529" operator="lessThanOrEqual">
      <formula>$O$16-3</formula>
    </cfRule>
  </conditionalFormatting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R24"/>
  <sheetViews>
    <sheetView workbookViewId="0">
      <selection activeCell="C20" sqref="C20"/>
    </sheetView>
  </sheetViews>
  <sheetFormatPr defaultRowHeight="15" x14ac:dyDescent="0.25"/>
  <cols>
    <col min="3" max="3" width="27.7109375" customWidth="1"/>
    <col min="13" max="13" width="9.140625" style="30"/>
  </cols>
  <sheetData>
    <row r="1" spans="1:18" x14ac:dyDescent="0.25">
      <c r="A1" s="1" t="s">
        <v>127</v>
      </c>
      <c r="B1" s="2"/>
      <c r="C1" s="2"/>
      <c r="D1" s="2"/>
      <c r="E1" s="2"/>
      <c r="F1" s="2"/>
      <c r="G1" s="2"/>
      <c r="H1" s="2"/>
      <c r="I1" s="2"/>
    </row>
    <row r="2" spans="1:18" x14ac:dyDescent="0.25">
      <c r="A2" s="2"/>
      <c r="B2" s="2"/>
      <c r="C2" s="2"/>
      <c r="D2" s="2"/>
      <c r="E2" s="2"/>
      <c r="F2" s="2"/>
      <c r="G2" s="2"/>
      <c r="H2" s="2"/>
      <c r="I2" s="2"/>
    </row>
    <row r="3" spans="1:18" x14ac:dyDescent="0.25">
      <c r="A3" s="2" t="s">
        <v>0</v>
      </c>
      <c r="B3" s="2">
        <v>1</v>
      </c>
      <c r="C3" s="2" t="s">
        <v>21</v>
      </c>
      <c r="D3" s="16">
        <v>7</v>
      </c>
      <c r="E3" s="2" t="s">
        <v>32</v>
      </c>
      <c r="F3" s="2"/>
      <c r="G3" s="2"/>
      <c r="H3" s="2"/>
      <c r="I3" s="2"/>
    </row>
    <row r="4" spans="1:18" x14ac:dyDescent="0.25">
      <c r="A4" s="3"/>
      <c r="B4" s="2">
        <v>2</v>
      </c>
      <c r="C4" t="s">
        <v>20</v>
      </c>
      <c r="D4" s="14">
        <v>8</v>
      </c>
      <c r="E4" t="s">
        <v>46</v>
      </c>
      <c r="F4" s="14"/>
      <c r="G4" s="14"/>
      <c r="H4" s="14"/>
      <c r="I4" s="14"/>
    </row>
    <row r="5" spans="1:18" x14ac:dyDescent="0.25">
      <c r="A5" s="3"/>
      <c r="B5" s="2">
        <v>3</v>
      </c>
      <c r="C5" t="s">
        <v>26</v>
      </c>
      <c r="D5" s="14">
        <v>9</v>
      </c>
      <c r="E5" t="s">
        <v>47</v>
      </c>
      <c r="F5" s="14"/>
      <c r="G5" s="14"/>
      <c r="H5" s="14"/>
      <c r="I5" s="14"/>
    </row>
    <row r="6" spans="1:18" x14ac:dyDescent="0.25">
      <c r="A6" s="3"/>
      <c r="B6" s="2">
        <v>4</v>
      </c>
      <c r="C6" s="14" t="s">
        <v>31</v>
      </c>
      <c r="D6" s="14">
        <v>10</v>
      </c>
      <c r="E6" s="14" t="s">
        <v>45</v>
      </c>
      <c r="F6" s="2"/>
      <c r="G6" s="2"/>
      <c r="H6" s="2"/>
      <c r="I6" s="2"/>
    </row>
    <row r="7" spans="1:18" x14ac:dyDescent="0.25">
      <c r="A7" s="3"/>
      <c r="B7" s="2">
        <v>5</v>
      </c>
      <c r="C7" s="14" t="s">
        <v>25</v>
      </c>
      <c r="D7" s="14"/>
      <c r="E7" s="14"/>
      <c r="F7" s="2"/>
      <c r="G7" s="14"/>
      <c r="H7" s="2"/>
      <c r="I7" s="2"/>
    </row>
    <row r="8" spans="1:18" x14ac:dyDescent="0.25">
      <c r="A8" s="3"/>
      <c r="B8" s="2">
        <v>6</v>
      </c>
      <c r="C8" s="14" t="s">
        <v>27</v>
      </c>
      <c r="D8" s="14"/>
      <c r="E8" s="14"/>
      <c r="F8" s="2"/>
      <c r="G8" s="14"/>
      <c r="H8" s="2"/>
      <c r="I8" s="2"/>
    </row>
    <row r="9" spans="1:18" x14ac:dyDescent="0.25">
      <c r="A9" s="3"/>
      <c r="B9" s="14"/>
      <c r="C9" s="14"/>
      <c r="D9" s="14"/>
      <c r="E9" s="14"/>
      <c r="F9" s="14"/>
      <c r="G9" s="2"/>
      <c r="H9" s="14"/>
      <c r="I9" s="2"/>
    </row>
    <row r="10" spans="1:18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51"/>
      <c r="J10" s="51"/>
      <c r="K10" s="19"/>
      <c r="L10" s="19"/>
      <c r="M10" s="31"/>
      <c r="N10" s="52" t="s">
        <v>3</v>
      </c>
      <c r="O10" s="45" t="s">
        <v>4</v>
      </c>
      <c r="P10" s="45" t="s">
        <v>5</v>
      </c>
      <c r="Q10" s="45" t="s">
        <v>6</v>
      </c>
      <c r="R10" s="47" t="s">
        <v>7</v>
      </c>
    </row>
    <row r="11" spans="1:18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>
        <v>7</v>
      </c>
      <c r="K11" s="4" t="s">
        <v>64</v>
      </c>
      <c r="L11" s="4" t="s">
        <v>53</v>
      </c>
      <c r="M11" s="35" t="s">
        <v>54</v>
      </c>
      <c r="N11" s="53"/>
      <c r="O11" s="46"/>
      <c r="P11" s="46"/>
      <c r="Q11" s="46"/>
      <c r="R11" s="48"/>
    </row>
    <row r="12" spans="1:18" x14ac:dyDescent="0.25">
      <c r="A12" s="10" t="s">
        <v>8</v>
      </c>
      <c r="B12" s="5"/>
      <c r="C12" s="5"/>
      <c r="D12" s="21"/>
      <c r="E12" s="21"/>
      <c r="F12" s="21"/>
      <c r="G12" s="21"/>
      <c r="H12" s="21"/>
      <c r="I12" s="21"/>
      <c r="J12" s="21"/>
      <c r="K12" s="21"/>
      <c r="L12" s="21"/>
      <c r="M12" s="32"/>
      <c r="N12" s="5"/>
      <c r="O12" s="5"/>
      <c r="P12" s="5"/>
      <c r="Q12" s="5"/>
      <c r="R12" s="5"/>
    </row>
    <row r="13" spans="1:18" x14ac:dyDescent="0.25">
      <c r="A13" s="6"/>
      <c r="B13" s="24">
        <v>1</v>
      </c>
      <c r="C13" s="40" t="s">
        <v>77</v>
      </c>
      <c r="D13" s="42">
        <v>30</v>
      </c>
      <c r="E13" s="17">
        <v>29</v>
      </c>
      <c r="F13" s="17">
        <v>29</v>
      </c>
      <c r="G13" s="17">
        <v>30</v>
      </c>
      <c r="H13" s="18">
        <v>30</v>
      </c>
      <c r="I13" s="18">
        <v>30</v>
      </c>
      <c r="J13" s="22">
        <v>30</v>
      </c>
      <c r="K13" s="7">
        <v>29</v>
      </c>
      <c r="L13" s="7">
        <v>28</v>
      </c>
      <c r="M13" s="31">
        <v>30</v>
      </c>
      <c r="N13" s="7">
        <f>ROUND(O13/7,1)</f>
        <v>29.7</v>
      </c>
      <c r="O13" s="7">
        <f>D13+E13+F13+G13+H13+I13+J13</f>
        <v>208</v>
      </c>
      <c r="P13" s="8"/>
      <c r="Q13" s="7">
        <f t="shared" ref="Q13:Q20" si="0">O13-P13</f>
        <v>208</v>
      </c>
      <c r="R13" s="9">
        <v>1</v>
      </c>
    </row>
    <row r="14" spans="1:18" x14ac:dyDescent="0.25">
      <c r="A14" s="10" t="s">
        <v>56</v>
      </c>
      <c r="B14" s="5"/>
      <c r="C14" s="21"/>
      <c r="D14" s="5"/>
      <c r="E14" s="5"/>
      <c r="F14" s="5"/>
      <c r="G14" s="5"/>
      <c r="H14" s="5"/>
      <c r="I14" s="5"/>
      <c r="J14" s="5"/>
      <c r="K14" s="21"/>
      <c r="L14" s="21"/>
      <c r="M14" s="32"/>
      <c r="N14" s="32"/>
      <c r="O14" s="32"/>
      <c r="P14" s="21"/>
      <c r="Q14" s="21"/>
      <c r="R14" s="5"/>
    </row>
    <row r="15" spans="1:18" x14ac:dyDescent="0.25">
      <c r="A15" s="6"/>
      <c r="B15" s="24">
        <v>1</v>
      </c>
      <c r="C15" s="40" t="s">
        <v>102</v>
      </c>
      <c r="D15" s="39">
        <v>29</v>
      </c>
      <c r="E15" s="6">
        <v>30</v>
      </c>
      <c r="F15" s="6">
        <v>29</v>
      </c>
      <c r="G15" s="6">
        <v>29</v>
      </c>
      <c r="H15" s="7">
        <v>30</v>
      </c>
      <c r="I15" s="7">
        <v>30</v>
      </c>
      <c r="J15" s="23">
        <v>30</v>
      </c>
      <c r="K15" s="7">
        <v>30</v>
      </c>
      <c r="L15" s="7">
        <v>30</v>
      </c>
      <c r="M15" s="31">
        <v>29</v>
      </c>
      <c r="N15" s="7">
        <f t="shared" ref="N15:N20" si="1">ROUND(O15/7,1)</f>
        <v>29.6</v>
      </c>
      <c r="O15" s="7">
        <f t="shared" ref="O15:O20" si="2">D15+E15+F15+G15+H15+I15+J15</f>
        <v>207</v>
      </c>
      <c r="P15" s="8"/>
      <c r="Q15" s="7">
        <f t="shared" si="0"/>
        <v>207</v>
      </c>
      <c r="R15" s="9">
        <v>1</v>
      </c>
    </row>
    <row r="16" spans="1:18" x14ac:dyDescent="0.25">
      <c r="A16" s="6"/>
      <c r="B16" s="24">
        <v>2</v>
      </c>
      <c r="C16" s="40" t="s">
        <v>103</v>
      </c>
      <c r="D16" s="39">
        <v>30</v>
      </c>
      <c r="E16" s="6">
        <v>29</v>
      </c>
      <c r="F16" s="6">
        <v>30</v>
      </c>
      <c r="G16" s="6">
        <v>30</v>
      </c>
      <c r="H16" s="7">
        <v>28</v>
      </c>
      <c r="I16" s="7">
        <v>29</v>
      </c>
      <c r="J16" s="23">
        <v>29</v>
      </c>
      <c r="K16" s="7">
        <v>29</v>
      </c>
      <c r="L16" s="7">
        <v>28</v>
      </c>
      <c r="M16" s="31">
        <v>30</v>
      </c>
      <c r="N16" s="7">
        <f t="shared" si="1"/>
        <v>29.3</v>
      </c>
      <c r="O16" s="7">
        <f t="shared" si="2"/>
        <v>205</v>
      </c>
      <c r="P16" s="8"/>
      <c r="Q16" s="7">
        <f t="shared" si="0"/>
        <v>205</v>
      </c>
      <c r="R16" s="9">
        <v>2</v>
      </c>
    </row>
    <row r="17" spans="1:18" x14ac:dyDescent="0.25">
      <c r="A17" s="10" t="s">
        <v>18</v>
      </c>
      <c r="B17" s="5"/>
      <c r="C17" s="21"/>
      <c r="D17" s="5"/>
      <c r="E17" s="5"/>
      <c r="F17" s="5"/>
      <c r="G17" s="5"/>
      <c r="H17" s="5"/>
      <c r="I17" s="5"/>
      <c r="J17" s="5"/>
      <c r="K17" s="21"/>
      <c r="L17" s="21"/>
      <c r="M17" s="32"/>
      <c r="N17" s="32"/>
      <c r="O17" s="32"/>
      <c r="P17" s="21"/>
      <c r="Q17" s="21"/>
      <c r="R17" s="5"/>
    </row>
    <row r="18" spans="1:18" x14ac:dyDescent="0.25">
      <c r="A18" s="6"/>
      <c r="B18" s="24">
        <v>1</v>
      </c>
      <c r="C18" s="40" t="s">
        <v>72</v>
      </c>
      <c r="D18" s="39">
        <v>28</v>
      </c>
      <c r="E18" s="6">
        <v>29</v>
      </c>
      <c r="F18" s="6">
        <v>28</v>
      </c>
      <c r="G18" s="6">
        <v>28</v>
      </c>
      <c r="H18" s="7">
        <v>28</v>
      </c>
      <c r="I18" s="7">
        <v>28</v>
      </c>
      <c r="J18" s="23">
        <v>30</v>
      </c>
      <c r="K18" s="7">
        <v>28</v>
      </c>
      <c r="L18" s="7">
        <v>30</v>
      </c>
      <c r="M18" s="31">
        <v>30</v>
      </c>
      <c r="N18" s="7">
        <f t="shared" si="1"/>
        <v>28.4</v>
      </c>
      <c r="O18" s="7">
        <f t="shared" si="2"/>
        <v>199</v>
      </c>
      <c r="P18" s="8"/>
      <c r="Q18" s="7">
        <f t="shared" si="0"/>
        <v>199</v>
      </c>
      <c r="R18" s="9">
        <v>3</v>
      </c>
    </row>
    <row r="19" spans="1:18" x14ac:dyDescent="0.25">
      <c r="A19" s="6"/>
      <c r="B19" s="24">
        <v>2</v>
      </c>
      <c r="C19" s="40" t="s">
        <v>104</v>
      </c>
      <c r="D19" s="39">
        <v>29</v>
      </c>
      <c r="E19" s="6">
        <v>28</v>
      </c>
      <c r="F19" s="6">
        <v>29</v>
      </c>
      <c r="G19" s="6">
        <v>29</v>
      </c>
      <c r="H19" s="7">
        <v>29</v>
      </c>
      <c r="I19" s="7">
        <v>29</v>
      </c>
      <c r="J19" s="23">
        <v>28</v>
      </c>
      <c r="K19" s="7">
        <v>30</v>
      </c>
      <c r="L19" s="7">
        <v>27</v>
      </c>
      <c r="M19" s="31">
        <v>29</v>
      </c>
      <c r="N19" s="7">
        <f t="shared" si="1"/>
        <v>28.7</v>
      </c>
      <c r="O19" s="7">
        <f t="shared" si="2"/>
        <v>201</v>
      </c>
      <c r="P19" s="8"/>
      <c r="Q19" s="7">
        <f t="shared" si="0"/>
        <v>201</v>
      </c>
      <c r="R19" s="9">
        <v>2</v>
      </c>
    </row>
    <row r="20" spans="1:18" x14ac:dyDescent="0.25">
      <c r="A20" s="6"/>
      <c r="B20" s="24">
        <v>3</v>
      </c>
      <c r="C20" s="40" t="s">
        <v>105</v>
      </c>
      <c r="D20" s="39">
        <v>30</v>
      </c>
      <c r="E20" s="6">
        <v>30</v>
      </c>
      <c r="F20" s="6">
        <v>30</v>
      </c>
      <c r="G20" s="6">
        <v>30</v>
      </c>
      <c r="H20" s="7">
        <v>30</v>
      </c>
      <c r="I20" s="7">
        <v>30</v>
      </c>
      <c r="J20" s="23">
        <v>29</v>
      </c>
      <c r="K20" s="7">
        <v>29</v>
      </c>
      <c r="L20" s="7">
        <v>29</v>
      </c>
      <c r="M20" s="31">
        <v>28</v>
      </c>
      <c r="N20" s="7">
        <f t="shared" si="1"/>
        <v>29.9</v>
      </c>
      <c r="O20" s="7">
        <f t="shared" si="2"/>
        <v>209</v>
      </c>
      <c r="P20" s="8"/>
      <c r="Q20" s="7">
        <f t="shared" si="0"/>
        <v>209</v>
      </c>
      <c r="R20" s="9">
        <v>1</v>
      </c>
    </row>
    <row r="21" spans="1:18" ht="15.75" thickBot="1" x14ac:dyDescent="0.3">
      <c r="M21" s="33"/>
      <c r="O21" s="15"/>
    </row>
    <row r="22" spans="1:18" ht="15.75" thickBot="1" x14ac:dyDescent="0.3">
      <c r="A22" s="11"/>
      <c r="C22" s="13" t="s">
        <v>10</v>
      </c>
    </row>
    <row r="23" spans="1:18" ht="15.75" thickBot="1" x14ac:dyDescent="0.3">
      <c r="A23" s="12"/>
      <c r="C23" s="13" t="s">
        <v>11</v>
      </c>
    </row>
    <row r="24" spans="1:18" x14ac:dyDescent="0.25">
      <c r="C24" t="s">
        <v>9</v>
      </c>
    </row>
  </sheetData>
  <mergeCells count="9">
    <mergeCell ref="O10:O11"/>
    <mergeCell ref="P10:P11"/>
    <mergeCell ref="Q10:Q11"/>
    <mergeCell ref="R10:R11"/>
    <mergeCell ref="A10:A11"/>
    <mergeCell ref="B10:B11"/>
    <mergeCell ref="C10:C11"/>
    <mergeCell ref="D10:J10"/>
    <mergeCell ref="N10:N11"/>
  </mergeCells>
  <conditionalFormatting sqref="D13:J13">
    <cfRule type="cellIs" dxfId="89" priority="530" operator="greaterThanOrEqual">
      <formula>$N$13+3</formula>
    </cfRule>
    <cfRule type="cellIs" dxfId="88" priority="531" operator="lessThanOrEqual">
      <formula>$N$13-3</formula>
    </cfRule>
  </conditionalFormatting>
  <conditionalFormatting sqref="D15:J15">
    <cfRule type="cellIs" dxfId="87" priority="532" operator="greaterThanOrEqual">
      <formula>$N$15+3</formula>
    </cfRule>
    <cfRule type="cellIs" dxfId="86" priority="533" operator="lessThanOrEqual">
      <formula>$N$15-3</formula>
    </cfRule>
  </conditionalFormatting>
  <conditionalFormatting sqref="D16:J16">
    <cfRule type="cellIs" dxfId="85" priority="534" operator="greaterThanOrEqual">
      <formula>$N$16+3</formula>
    </cfRule>
    <cfRule type="cellIs" dxfId="84" priority="535" operator="lessThanOrEqual">
      <formula>$N$16-3</formula>
    </cfRule>
  </conditionalFormatting>
  <conditionalFormatting sqref="D18:J18">
    <cfRule type="cellIs" dxfId="83" priority="536" operator="greaterThanOrEqual">
      <formula>$N$18+3</formula>
    </cfRule>
    <cfRule type="cellIs" dxfId="82" priority="537" operator="lessThanOrEqual">
      <formula>$N$18-3</formula>
    </cfRule>
  </conditionalFormatting>
  <conditionalFormatting sqref="D19:J19">
    <cfRule type="cellIs" dxfId="81" priority="538" operator="greaterThanOrEqual">
      <formula>$N$19+3</formula>
    </cfRule>
    <cfRule type="cellIs" dxfId="80" priority="539" operator="lessThanOrEqual">
      <formula>$N$19-3</formula>
    </cfRule>
  </conditionalFormatting>
  <conditionalFormatting sqref="D20:J20">
    <cfRule type="cellIs" dxfId="79" priority="540" operator="greaterThanOrEqual">
      <formula>$N$20+3</formula>
    </cfRule>
    <cfRule type="cellIs" dxfId="78" priority="541" operator="lessThanOrEqual">
      <formula>$N$20-3</formula>
    </cfRule>
  </conditionalFormatting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Q31"/>
  <sheetViews>
    <sheetView tabSelected="1" workbookViewId="0">
      <selection activeCell="D29" sqref="D29"/>
    </sheetView>
  </sheetViews>
  <sheetFormatPr defaultRowHeight="15" x14ac:dyDescent="0.25"/>
  <cols>
    <col min="3" max="3" width="26.5703125" customWidth="1"/>
    <col min="4" max="4" width="10.5703125" customWidth="1"/>
    <col min="11" max="11" width="9.140625" style="30"/>
  </cols>
  <sheetData>
    <row r="1" spans="1:16" x14ac:dyDescent="0.25">
      <c r="A1" s="1" t="s">
        <v>33</v>
      </c>
      <c r="B1" s="2"/>
      <c r="C1" s="2"/>
      <c r="D1" s="2"/>
      <c r="E1" s="2"/>
      <c r="F1" s="2"/>
      <c r="G1" s="2"/>
      <c r="H1" s="2"/>
    </row>
    <row r="2" spans="1:16" x14ac:dyDescent="0.25">
      <c r="A2" s="2"/>
      <c r="B2" s="2"/>
      <c r="C2" s="2"/>
      <c r="D2" s="2"/>
      <c r="E2" s="2"/>
      <c r="F2" s="2"/>
      <c r="G2" s="2"/>
      <c r="H2" s="2"/>
    </row>
    <row r="3" spans="1:16" x14ac:dyDescent="0.25">
      <c r="A3" s="2" t="s">
        <v>0</v>
      </c>
      <c r="B3" s="16">
        <v>1</v>
      </c>
      <c r="C3" t="s">
        <v>13</v>
      </c>
      <c r="D3" s="14">
        <v>6</v>
      </c>
      <c r="E3" t="s">
        <v>31</v>
      </c>
      <c r="F3" s="14"/>
      <c r="G3" s="14"/>
      <c r="H3" s="14"/>
    </row>
    <row r="4" spans="1:16" x14ac:dyDescent="0.25">
      <c r="A4" s="3"/>
      <c r="B4" s="16">
        <v>2</v>
      </c>
      <c r="C4" t="s">
        <v>14</v>
      </c>
      <c r="D4" s="14">
        <v>7</v>
      </c>
      <c r="E4" t="s">
        <v>41</v>
      </c>
      <c r="F4" s="14"/>
      <c r="G4" s="14"/>
      <c r="H4" s="14"/>
    </row>
    <row r="5" spans="1:16" x14ac:dyDescent="0.25">
      <c r="A5" s="3"/>
      <c r="B5" s="16">
        <v>3</v>
      </c>
      <c r="C5" s="14" t="s">
        <v>20</v>
      </c>
      <c r="D5" s="14">
        <v>9</v>
      </c>
      <c r="E5" s="14" t="s">
        <v>46</v>
      </c>
      <c r="F5" s="2"/>
      <c r="G5" s="2"/>
      <c r="H5" s="2"/>
    </row>
    <row r="6" spans="1:16" x14ac:dyDescent="0.25">
      <c r="A6" s="3"/>
      <c r="B6" s="16">
        <v>4</v>
      </c>
      <c r="C6" s="14" t="s">
        <v>16</v>
      </c>
      <c r="D6" s="14">
        <v>10</v>
      </c>
      <c r="E6" s="14" t="s">
        <v>45</v>
      </c>
      <c r="F6" s="2"/>
      <c r="G6" s="14"/>
      <c r="H6" s="2"/>
    </row>
    <row r="7" spans="1:16" x14ac:dyDescent="0.25">
      <c r="A7" s="3"/>
      <c r="B7" s="16">
        <v>5</v>
      </c>
      <c r="C7" s="14" t="s">
        <v>15</v>
      </c>
      <c r="D7" s="14"/>
      <c r="E7" s="14"/>
      <c r="F7" s="2"/>
      <c r="G7" s="14"/>
      <c r="H7" s="2"/>
    </row>
    <row r="8" spans="1:16" x14ac:dyDescent="0.25">
      <c r="A8" s="3"/>
      <c r="B8" s="2"/>
      <c r="C8" s="14"/>
      <c r="D8" s="14"/>
      <c r="E8" s="14"/>
      <c r="F8" s="2"/>
      <c r="G8" s="14"/>
      <c r="H8" s="2"/>
    </row>
    <row r="9" spans="1:16" x14ac:dyDescent="0.25">
      <c r="A9" s="45"/>
      <c r="B9" s="45" t="s">
        <v>1</v>
      </c>
      <c r="C9" s="49" t="s">
        <v>2</v>
      </c>
      <c r="D9" s="51"/>
      <c r="E9" s="51"/>
      <c r="F9" s="51"/>
      <c r="G9" s="51"/>
      <c r="H9" s="51"/>
      <c r="I9" s="51"/>
      <c r="J9" s="19"/>
      <c r="K9" s="31"/>
      <c r="L9" s="52" t="s">
        <v>3</v>
      </c>
      <c r="M9" s="45" t="s">
        <v>4</v>
      </c>
      <c r="N9" s="45" t="s">
        <v>5</v>
      </c>
      <c r="O9" s="45" t="s">
        <v>6</v>
      </c>
      <c r="P9" s="47" t="s">
        <v>7</v>
      </c>
    </row>
    <row r="10" spans="1:16" x14ac:dyDescent="0.25">
      <c r="A10" s="46"/>
      <c r="B10" s="46"/>
      <c r="C10" s="50"/>
      <c r="D10" s="4">
        <v>1</v>
      </c>
      <c r="E10" s="4">
        <v>2</v>
      </c>
      <c r="F10" s="4">
        <v>3</v>
      </c>
      <c r="G10" s="4">
        <v>4</v>
      </c>
      <c r="H10" s="4">
        <v>5</v>
      </c>
      <c r="I10" s="4">
        <v>6</v>
      </c>
      <c r="J10" s="4" t="s">
        <v>53</v>
      </c>
      <c r="K10" s="35" t="s">
        <v>54</v>
      </c>
      <c r="L10" s="53"/>
      <c r="M10" s="46"/>
      <c r="N10" s="46"/>
      <c r="O10" s="46"/>
      <c r="P10" s="48"/>
    </row>
    <row r="11" spans="1:16" x14ac:dyDescent="0.25">
      <c r="A11" s="10" t="s">
        <v>8</v>
      </c>
      <c r="B11" s="5"/>
      <c r="C11" s="5"/>
      <c r="D11" s="21"/>
      <c r="E11" s="21"/>
      <c r="F11" s="21"/>
      <c r="G11" s="21"/>
      <c r="H11" s="21"/>
      <c r="I11" s="21"/>
      <c r="J11" s="21"/>
      <c r="K11" s="32"/>
      <c r="L11" s="5"/>
      <c r="M11" s="5"/>
      <c r="N11" s="5"/>
      <c r="O11" s="5"/>
      <c r="P11" s="5"/>
    </row>
    <row r="12" spans="1:16" x14ac:dyDescent="0.25">
      <c r="A12" s="6"/>
      <c r="B12" s="24">
        <v>1</v>
      </c>
      <c r="C12" s="40" t="s">
        <v>106</v>
      </c>
      <c r="D12" s="42">
        <v>29</v>
      </c>
      <c r="E12" s="17">
        <v>29</v>
      </c>
      <c r="F12" s="17">
        <v>27</v>
      </c>
      <c r="G12" s="17">
        <v>29</v>
      </c>
      <c r="H12" s="18">
        <v>29</v>
      </c>
      <c r="I12" s="22">
        <v>25</v>
      </c>
      <c r="J12" s="7">
        <v>28</v>
      </c>
      <c r="K12" s="31">
        <v>30</v>
      </c>
      <c r="L12" s="7">
        <f>ROUND(M12/6,1)</f>
        <v>28</v>
      </c>
      <c r="M12" s="7">
        <f t="shared" ref="M12:M17" si="0">D12+E12+F12+G12+H12+I12</f>
        <v>168</v>
      </c>
      <c r="N12" s="8"/>
      <c r="O12" s="7">
        <f t="shared" ref="O12:O25" si="1">M12-N12</f>
        <v>168</v>
      </c>
      <c r="P12" s="9">
        <v>2</v>
      </c>
    </row>
    <row r="13" spans="1:16" x14ac:dyDescent="0.25">
      <c r="A13" s="6"/>
      <c r="B13" s="24">
        <v>2</v>
      </c>
      <c r="C13" s="40" t="s">
        <v>76</v>
      </c>
      <c r="D13" s="39">
        <v>30</v>
      </c>
      <c r="E13" s="6">
        <v>27</v>
      </c>
      <c r="F13" s="6">
        <v>26</v>
      </c>
      <c r="G13" s="6">
        <v>27</v>
      </c>
      <c r="H13" s="7">
        <v>27</v>
      </c>
      <c r="I13" s="23">
        <v>29</v>
      </c>
      <c r="J13" s="7">
        <v>29</v>
      </c>
      <c r="K13" s="31">
        <v>29</v>
      </c>
      <c r="L13" s="7">
        <f t="shared" ref="L13:L25" si="2">ROUND(M13/6,1)</f>
        <v>27.7</v>
      </c>
      <c r="M13" s="7">
        <f t="shared" si="0"/>
        <v>166</v>
      </c>
      <c r="N13" s="8"/>
      <c r="O13" s="7">
        <f t="shared" si="1"/>
        <v>166</v>
      </c>
      <c r="P13" s="9">
        <v>3</v>
      </c>
    </row>
    <row r="14" spans="1:16" x14ac:dyDescent="0.25">
      <c r="A14" s="6"/>
      <c r="B14" s="24">
        <v>3</v>
      </c>
      <c r="C14" s="40" t="s">
        <v>107</v>
      </c>
      <c r="D14" s="39">
        <v>28</v>
      </c>
      <c r="E14" s="6">
        <v>26</v>
      </c>
      <c r="F14" s="6">
        <v>28</v>
      </c>
      <c r="G14" s="6">
        <v>28</v>
      </c>
      <c r="H14" s="7">
        <v>26</v>
      </c>
      <c r="I14" s="23">
        <v>28</v>
      </c>
      <c r="J14" s="7">
        <v>27</v>
      </c>
      <c r="K14" s="31">
        <v>28</v>
      </c>
      <c r="L14" s="7">
        <f t="shared" si="2"/>
        <v>27.3</v>
      </c>
      <c r="M14" s="7">
        <f t="shared" si="0"/>
        <v>164</v>
      </c>
      <c r="N14" s="8"/>
      <c r="O14" s="7">
        <f t="shared" si="1"/>
        <v>164</v>
      </c>
      <c r="P14" s="9"/>
    </row>
    <row r="15" spans="1:16" x14ac:dyDescent="0.25">
      <c r="A15" s="6"/>
      <c r="B15" s="24">
        <v>4</v>
      </c>
      <c r="C15" s="40" t="s">
        <v>108</v>
      </c>
      <c r="D15" s="39">
        <v>27</v>
      </c>
      <c r="E15" s="6">
        <v>30</v>
      </c>
      <c r="F15" s="6">
        <v>30</v>
      </c>
      <c r="G15" s="6">
        <v>30</v>
      </c>
      <c r="H15" s="7">
        <v>30</v>
      </c>
      <c r="I15" s="23">
        <v>25</v>
      </c>
      <c r="J15" s="7">
        <v>30</v>
      </c>
      <c r="K15" s="31">
        <v>27</v>
      </c>
      <c r="L15" s="7">
        <f t="shared" si="2"/>
        <v>28.7</v>
      </c>
      <c r="M15" s="7">
        <f t="shared" si="0"/>
        <v>172</v>
      </c>
      <c r="N15" s="8"/>
      <c r="O15" s="7">
        <f t="shared" si="1"/>
        <v>172</v>
      </c>
      <c r="P15" s="9">
        <v>1</v>
      </c>
    </row>
    <row r="16" spans="1:16" x14ac:dyDescent="0.25">
      <c r="A16" s="6"/>
      <c r="B16" s="24">
        <v>5</v>
      </c>
      <c r="C16" s="40" t="s">
        <v>109</v>
      </c>
      <c r="D16" s="39">
        <v>26</v>
      </c>
      <c r="E16" s="6">
        <v>28</v>
      </c>
      <c r="F16" s="6">
        <v>29</v>
      </c>
      <c r="G16" s="6">
        <v>26</v>
      </c>
      <c r="H16" s="6">
        <v>28</v>
      </c>
      <c r="I16" s="24">
        <v>25</v>
      </c>
      <c r="J16" s="6">
        <v>26</v>
      </c>
      <c r="K16" s="31"/>
      <c r="L16" s="7">
        <f t="shared" si="2"/>
        <v>27</v>
      </c>
      <c r="M16" s="7">
        <f t="shared" si="0"/>
        <v>162</v>
      </c>
      <c r="N16" s="8"/>
      <c r="O16" s="7">
        <f t="shared" ref="O16" si="3">M16-N16</f>
        <v>162</v>
      </c>
      <c r="P16" s="9"/>
    </row>
    <row r="17" spans="1:17" x14ac:dyDescent="0.25">
      <c r="A17" s="6"/>
      <c r="B17" s="24">
        <v>6</v>
      </c>
      <c r="C17" s="40" t="s">
        <v>110</v>
      </c>
      <c r="D17" s="39">
        <v>25</v>
      </c>
      <c r="E17" s="6">
        <v>25</v>
      </c>
      <c r="F17" s="6">
        <v>25</v>
      </c>
      <c r="G17" s="6">
        <v>25</v>
      </c>
      <c r="H17" s="6">
        <v>25</v>
      </c>
      <c r="I17" s="24">
        <v>25</v>
      </c>
      <c r="J17" s="6">
        <v>25</v>
      </c>
      <c r="K17" s="31"/>
      <c r="L17" s="7">
        <f t="shared" si="2"/>
        <v>25</v>
      </c>
      <c r="M17" s="7">
        <f t="shared" si="0"/>
        <v>150</v>
      </c>
      <c r="N17" s="8"/>
      <c r="O17" s="7">
        <f t="shared" si="1"/>
        <v>150</v>
      </c>
      <c r="P17" s="9"/>
    </row>
    <row r="18" spans="1:17" x14ac:dyDescent="0.25">
      <c r="A18" s="10" t="s">
        <v>29</v>
      </c>
      <c r="B18" s="5"/>
      <c r="C18" s="21"/>
      <c r="D18" s="5"/>
      <c r="E18" s="5"/>
      <c r="F18" s="5"/>
      <c r="G18" s="5"/>
      <c r="H18" s="5"/>
      <c r="I18" s="5"/>
      <c r="J18" s="21"/>
      <c r="K18" s="32"/>
      <c r="L18" s="32"/>
      <c r="M18" s="32"/>
      <c r="N18" s="32"/>
      <c r="O18" s="21"/>
      <c r="P18" s="5"/>
    </row>
    <row r="19" spans="1:17" x14ac:dyDescent="0.25">
      <c r="A19" s="6"/>
      <c r="B19" s="24">
        <v>1</v>
      </c>
      <c r="C19" s="40" t="s">
        <v>91</v>
      </c>
      <c r="D19" s="39">
        <v>28</v>
      </c>
      <c r="E19" s="6">
        <v>29</v>
      </c>
      <c r="F19" s="6">
        <v>29</v>
      </c>
      <c r="G19" s="6">
        <v>28</v>
      </c>
      <c r="H19" s="7">
        <v>29</v>
      </c>
      <c r="I19" s="23">
        <v>29</v>
      </c>
      <c r="J19" s="7">
        <v>29</v>
      </c>
      <c r="K19" s="31">
        <v>28</v>
      </c>
      <c r="L19" s="7">
        <f t="shared" si="2"/>
        <v>28.7</v>
      </c>
      <c r="M19" s="7">
        <f>D19+E19+F19+G19+H19+I19</f>
        <v>172</v>
      </c>
      <c r="N19" s="8"/>
      <c r="O19" s="7">
        <f t="shared" si="1"/>
        <v>172</v>
      </c>
      <c r="P19" s="9">
        <v>1</v>
      </c>
    </row>
    <row r="20" spans="1:17" x14ac:dyDescent="0.25">
      <c r="A20" s="10" t="s">
        <v>17</v>
      </c>
      <c r="B20" s="5"/>
      <c r="C20" s="21"/>
      <c r="D20" s="5"/>
      <c r="E20" s="5"/>
      <c r="F20" s="5"/>
      <c r="G20" s="5"/>
      <c r="H20" s="5"/>
      <c r="I20" s="5"/>
      <c r="J20" s="21"/>
      <c r="K20" s="32"/>
      <c r="L20" s="32"/>
      <c r="M20" s="32"/>
      <c r="N20" s="32"/>
      <c r="O20" s="21"/>
      <c r="P20" s="5"/>
    </row>
    <row r="21" spans="1:17" x14ac:dyDescent="0.25">
      <c r="A21" s="6"/>
      <c r="B21" s="24">
        <v>1</v>
      </c>
      <c r="C21" s="40" t="s">
        <v>93</v>
      </c>
      <c r="D21" s="39">
        <v>29</v>
      </c>
      <c r="E21" s="6">
        <v>30</v>
      </c>
      <c r="F21" s="6">
        <v>29</v>
      </c>
      <c r="G21" s="6">
        <v>29</v>
      </c>
      <c r="H21" s="7">
        <v>28</v>
      </c>
      <c r="I21" s="23">
        <v>29</v>
      </c>
      <c r="J21" s="7">
        <v>28</v>
      </c>
      <c r="K21" s="31">
        <v>29</v>
      </c>
      <c r="L21" s="7">
        <f t="shared" si="2"/>
        <v>29</v>
      </c>
      <c r="M21" s="7">
        <f>D21+E21+F21+G21+H21+I21</f>
        <v>174</v>
      </c>
      <c r="N21" s="8"/>
      <c r="O21" s="7">
        <f t="shared" si="1"/>
        <v>174</v>
      </c>
      <c r="P21" s="9">
        <v>2</v>
      </c>
      <c r="Q21" t="s">
        <v>68</v>
      </c>
    </row>
    <row r="22" spans="1:17" x14ac:dyDescent="0.25">
      <c r="A22" s="6"/>
      <c r="B22" s="24">
        <v>2</v>
      </c>
      <c r="C22" s="40" t="s">
        <v>111</v>
      </c>
      <c r="D22" s="39">
        <v>28</v>
      </c>
      <c r="E22" s="6">
        <v>29</v>
      </c>
      <c r="F22" s="6">
        <v>28</v>
      </c>
      <c r="G22" s="6">
        <v>30</v>
      </c>
      <c r="H22" s="7">
        <v>29</v>
      </c>
      <c r="I22" s="23">
        <v>30</v>
      </c>
      <c r="J22" s="7">
        <v>29</v>
      </c>
      <c r="K22" s="31">
        <v>28</v>
      </c>
      <c r="L22" s="7">
        <f t="shared" si="2"/>
        <v>29</v>
      </c>
      <c r="M22" s="7">
        <f>D22+E22+F22+G22+H22+I22</f>
        <v>174</v>
      </c>
      <c r="N22" s="8"/>
      <c r="O22" s="7">
        <f t="shared" si="1"/>
        <v>174</v>
      </c>
      <c r="P22" s="9">
        <v>1</v>
      </c>
    </row>
    <row r="23" spans="1:17" x14ac:dyDescent="0.25">
      <c r="A23" s="10" t="s">
        <v>18</v>
      </c>
      <c r="B23" s="5"/>
      <c r="C23" s="21"/>
      <c r="D23" s="5"/>
      <c r="E23" s="5"/>
      <c r="F23" s="5"/>
      <c r="G23" s="5"/>
      <c r="H23" s="5"/>
      <c r="I23" s="5"/>
      <c r="J23" s="21"/>
      <c r="K23" s="32"/>
      <c r="L23" s="32"/>
      <c r="M23" s="32"/>
      <c r="N23" s="21"/>
      <c r="O23" s="21"/>
      <c r="P23" s="5"/>
    </row>
    <row r="24" spans="1:17" x14ac:dyDescent="0.25">
      <c r="A24" s="6"/>
      <c r="B24" s="24">
        <v>1</v>
      </c>
      <c r="C24" s="40" t="s">
        <v>71</v>
      </c>
      <c r="D24" s="39">
        <v>29</v>
      </c>
      <c r="E24" s="6">
        <v>29</v>
      </c>
      <c r="F24" s="6">
        <v>29</v>
      </c>
      <c r="G24" s="6">
        <v>28</v>
      </c>
      <c r="H24" s="7">
        <v>29</v>
      </c>
      <c r="I24" s="23">
        <v>30</v>
      </c>
      <c r="J24" s="7">
        <v>29</v>
      </c>
      <c r="K24" s="31">
        <v>28</v>
      </c>
      <c r="L24" s="7">
        <f t="shared" si="2"/>
        <v>29</v>
      </c>
      <c r="M24" s="7">
        <f>D24+E24+F24+G24+H24+I24</f>
        <v>174</v>
      </c>
      <c r="N24" s="8"/>
      <c r="O24" s="7">
        <f t="shared" si="1"/>
        <v>174</v>
      </c>
      <c r="P24" s="9">
        <v>2</v>
      </c>
    </row>
    <row r="25" spans="1:17" x14ac:dyDescent="0.25">
      <c r="A25" s="6"/>
      <c r="B25" s="24">
        <v>2</v>
      </c>
      <c r="C25" s="40" t="s">
        <v>73</v>
      </c>
      <c r="D25" s="39">
        <v>30</v>
      </c>
      <c r="E25" s="6">
        <v>30</v>
      </c>
      <c r="F25" s="6">
        <v>28</v>
      </c>
      <c r="G25" s="6">
        <v>30</v>
      </c>
      <c r="H25" s="7">
        <v>30</v>
      </c>
      <c r="I25" s="23">
        <v>29</v>
      </c>
      <c r="J25" s="7">
        <v>28</v>
      </c>
      <c r="K25" s="31">
        <v>30</v>
      </c>
      <c r="L25" s="7">
        <f t="shared" si="2"/>
        <v>29.5</v>
      </c>
      <c r="M25" s="7">
        <f>D25+E25+F25+G25+H25+I25</f>
        <v>177</v>
      </c>
      <c r="N25" s="8"/>
      <c r="O25" s="7">
        <f t="shared" si="1"/>
        <v>177</v>
      </c>
      <c r="P25" s="9">
        <v>1</v>
      </c>
    </row>
    <row r="26" spans="1:17" ht="15.75" thickBot="1" x14ac:dyDescent="0.3">
      <c r="M26" s="15"/>
    </row>
    <row r="27" spans="1:17" ht="15.75" thickBot="1" x14ac:dyDescent="0.3">
      <c r="A27" s="11"/>
      <c r="C27" s="13" t="s">
        <v>10</v>
      </c>
    </row>
    <row r="28" spans="1:17" ht="15.75" thickBot="1" x14ac:dyDescent="0.3">
      <c r="A28" s="12"/>
      <c r="C28" s="13" t="s">
        <v>11</v>
      </c>
    </row>
    <row r="29" spans="1:17" x14ac:dyDescent="0.25">
      <c r="C29" t="s">
        <v>9</v>
      </c>
    </row>
    <row r="31" spans="1:17" x14ac:dyDescent="0.25">
      <c r="A31" s="3"/>
      <c r="B31" s="14"/>
      <c r="C31" s="14"/>
      <c r="D31" s="14"/>
      <c r="E31" s="14"/>
      <c r="F31" s="14"/>
      <c r="G31" s="2"/>
      <c r="H31" s="14"/>
    </row>
  </sheetData>
  <mergeCells count="9">
    <mergeCell ref="M9:M10"/>
    <mergeCell ref="N9:N10"/>
    <mergeCell ref="O9:O10"/>
    <mergeCell ref="P9:P10"/>
    <mergeCell ref="A9:A10"/>
    <mergeCell ref="B9:B10"/>
    <mergeCell ref="C9:C10"/>
    <mergeCell ref="D9:I9"/>
    <mergeCell ref="L9:L10"/>
  </mergeCells>
  <conditionalFormatting sqref="D12:I12">
    <cfRule type="cellIs" dxfId="77" priority="574" operator="greaterThanOrEqual">
      <formula>$L$13+3</formula>
    </cfRule>
    <cfRule type="cellIs" dxfId="76" priority="575" operator="lessThanOrEqual">
      <formula>$L$13-3</formula>
    </cfRule>
  </conditionalFormatting>
  <conditionalFormatting sqref="D13:I13">
    <cfRule type="cellIs" dxfId="75" priority="578" operator="greaterThanOrEqual">
      <formula>$L$14+3</formula>
    </cfRule>
    <cfRule type="cellIs" dxfId="74" priority="579" operator="lessThanOrEqual">
      <formula>$L$14-3</formula>
    </cfRule>
  </conditionalFormatting>
  <conditionalFormatting sqref="D14:I14">
    <cfRule type="cellIs" dxfId="73" priority="582" operator="greaterThanOrEqual">
      <formula>$L$15+3</formula>
    </cfRule>
    <cfRule type="cellIs" dxfId="72" priority="583" operator="lessThanOrEqual">
      <formula>$L$15-3</formula>
    </cfRule>
  </conditionalFormatting>
  <conditionalFormatting sqref="D15:I15">
    <cfRule type="cellIs" dxfId="71" priority="586" stopIfTrue="1" operator="greaterThanOrEqual">
      <formula>$L$15+3</formula>
    </cfRule>
    <cfRule type="cellIs" dxfId="70" priority="587" operator="lessThanOrEqual">
      <formula>$L$15-3</formula>
    </cfRule>
  </conditionalFormatting>
  <conditionalFormatting sqref="D16:I17 D22:I22 D25:J25">
    <cfRule type="cellIs" dxfId="69" priority="1" operator="greaterThanOrEqual">
      <formula>#REF!+3</formula>
    </cfRule>
    <cfRule type="cellIs" dxfId="68" priority="2" operator="lessThanOrEqual">
      <formula>#REF!-3</formula>
    </cfRule>
  </conditionalFormatting>
  <conditionalFormatting sqref="D19:I19">
    <cfRule type="cellIs" dxfId="67" priority="590" stopIfTrue="1" operator="greaterThanOrEqual">
      <formula>$L$19+3</formula>
    </cfRule>
    <cfRule type="cellIs" dxfId="66" priority="591" operator="lessThanOrEqual">
      <formula>$L$19-3</formula>
    </cfRule>
  </conditionalFormatting>
  <conditionalFormatting sqref="D21:I21">
    <cfRule type="cellIs" dxfId="65" priority="594" operator="greaterThanOrEqual">
      <formula>$L$22+3</formula>
    </cfRule>
    <cfRule type="cellIs" dxfId="64" priority="595" operator="lessThanOrEqual">
      <formula>$L$22-3</formula>
    </cfRule>
  </conditionalFormatting>
  <conditionalFormatting sqref="D24:I24">
    <cfRule type="cellIs" dxfId="63" priority="598" operator="greaterThanOrEqual">
      <formula>$L$25+3</formula>
    </cfRule>
    <cfRule type="cellIs" dxfId="62" priority="599" operator="lessThanOrEqual">
      <formula>$L$25-3</formula>
    </cfRule>
  </conditionalFormatting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P26"/>
  <sheetViews>
    <sheetView workbookViewId="0">
      <selection activeCell="C21" sqref="C21"/>
    </sheetView>
  </sheetViews>
  <sheetFormatPr defaultRowHeight="15" x14ac:dyDescent="0.25"/>
  <cols>
    <col min="3" max="3" width="30.28515625" customWidth="1"/>
    <col min="11" max="11" width="9.140625" style="30"/>
  </cols>
  <sheetData>
    <row r="1" spans="1:16" x14ac:dyDescent="0.25">
      <c r="A1" s="1" t="s">
        <v>36</v>
      </c>
      <c r="B1" s="2"/>
      <c r="C1" s="2"/>
      <c r="D1" s="2"/>
      <c r="E1" s="2"/>
      <c r="F1" s="2"/>
    </row>
    <row r="2" spans="1:16" x14ac:dyDescent="0.25">
      <c r="A2" s="2"/>
      <c r="B2" s="2"/>
      <c r="C2" s="2"/>
      <c r="D2" s="2"/>
      <c r="E2" s="2"/>
      <c r="F2" s="2"/>
    </row>
    <row r="3" spans="1:16" x14ac:dyDescent="0.25">
      <c r="A3" s="2" t="s">
        <v>0</v>
      </c>
      <c r="B3" s="2">
        <v>1</v>
      </c>
      <c r="C3" t="s">
        <v>13</v>
      </c>
      <c r="D3" s="14">
        <v>5</v>
      </c>
      <c r="E3" s="3" t="s">
        <v>19</v>
      </c>
      <c r="F3" s="14"/>
      <c r="G3" s="14"/>
    </row>
    <row r="4" spans="1:16" x14ac:dyDescent="0.25">
      <c r="A4" s="3"/>
      <c r="B4" s="2">
        <v>22</v>
      </c>
      <c r="C4" t="s">
        <v>14</v>
      </c>
      <c r="D4" s="14">
        <v>6</v>
      </c>
      <c r="E4" s="3" t="s">
        <v>51</v>
      </c>
      <c r="F4" s="14"/>
      <c r="G4" s="14"/>
    </row>
    <row r="5" spans="1:16" x14ac:dyDescent="0.25">
      <c r="A5" s="3"/>
      <c r="B5" s="2">
        <v>3</v>
      </c>
      <c r="C5" s="14" t="s">
        <v>15</v>
      </c>
      <c r="D5" s="14">
        <v>7</v>
      </c>
      <c r="E5" s="3" t="s">
        <v>45</v>
      </c>
      <c r="F5" s="2"/>
      <c r="G5" s="2"/>
    </row>
    <row r="6" spans="1:16" x14ac:dyDescent="0.25">
      <c r="A6" s="3"/>
      <c r="B6" s="2">
        <v>4</v>
      </c>
      <c r="C6" s="14" t="s">
        <v>27</v>
      </c>
      <c r="D6" s="14">
        <v>8</v>
      </c>
      <c r="E6" s="3" t="s">
        <v>50</v>
      </c>
      <c r="F6" s="14"/>
      <c r="G6" s="2"/>
    </row>
    <row r="7" spans="1:16" x14ac:dyDescent="0.25">
      <c r="A7" s="3"/>
      <c r="B7" s="2"/>
      <c r="C7" s="14"/>
      <c r="D7" s="14"/>
      <c r="E7" s="2"/>
      <c r="F7" s="14"/>
      <c r="G7" s="2"/>
    </row>
    <row r="8" spans="1:16" x14ac:dyDescent="0.25">
      <c r="A8" s="3"/>
      <c r="B8" s="14"/>
      <c r="C8" s="14"/>
      <c r="D8" s="14"/>
      <c r="E8" s="2"/>
      <c r="F8" s="14"/>
    </row>
    <row r="9" spans="1:16" x14ac:dyDescent="0.25">
      <c r="A9" s="45"/>
      <c r="B9" s="45" t="s">
        <v>1</v>
      </c>
      <c r="C9" s="49" t="s">
        <v>2</v>
      </c>
      <c r="D9" s="51"/>
      <c r="E9" s="51"/>
      <c r="F9" s="51"/>
      <c r="G9" s="51"/>
      <c r="H9" s="51"/>
      <c r="I9" s="19"/>
      <c r="J9" s="19"/>
      <c r="K9" s="31"/>
      <c r="L9" s="52" t="s">
        <v>3</v>
      </c>
      <c r="M9" s="45" t="s">
        <v>4</v>
      </c>
      <c r="N9" s="45" t="s">
        <v>5</v>
      </c>
      <c r="O9" s="45" t="s">
        <v>6</v>
      </c>
      <c r="P9" s="47" t="s">
        <v>7</v>
      </c>
    </row>
    <row r="10" spans="1:16" x14ac:dyDescent="0.25">
      <c r="A10" s="46"/>
      <c r="B10" s="46"/>
      <c r="C10" s="50"/>
      <c r="D10" s="4">
        <v>1</v>
      </c>
      <c r="E10" s="4">
        <v>2</v>
      </c>
      <c r="F10" s="4">
        <v>3</v>
      </c>
      <c r="G10" s="4">
        <v>4</v>
      </c>
      <c r="H10" s="4">
        <v>5</v>
      </c>
      <c r="I10" s="4" t="s">
        <v>62</v>
      </c>
      <c r="J10" s="4" t="s">
        <v>63</v>
      </c>
      <c r="K10" s="35" t="s">
        <v>64</v>
      </c>
      <c r="L10" s="53"/>
      <c r="M10" s="46"/>
      <c r="N10" s="46"/>
      <c r="O10" s="46"/>
      <c r="P10" s="48"/>
    </row>
    <row r="11" spans="1:16" x14ac:dyDescent="0.25">
      <c r="A11" s="10" t="s">
        <v>8</v>
      </c>
      <c r="B11" s="5"/>
      <c r="C11" s="5"/>
      <c r="D11" s="21"/>
      <c r="E11" s="21"/>
      <c r="F11" s="21"/>
      <c r="G11" s="21"/>
      <c r="H11" s="21"/>
      <c r="I11" s="21"/>
      <c r="J11" s="21"/>
      <c r="K11" s="32"/>
      <c r="L11" s="5"/>
      <c r="M11" s="5"/>
      <c r="N11" s="5"/>
      <c r="O11" s="5"/>
      <c r="P11" s="5"/>
    </row>
    <row r="12" spans="1:16" x14ac:dyDescent="0.25">
      <c r="A12" s="6"/>
      <c r="B12" s="24">
        <v>1</v>
      </c>
      <c r="C12" s="40" t="s">
        <v>76</v>
      </c>
      <c r="D12" s="42">
        <v>29</v>
      </c>
      <c r="E12" s="17">
        <v>29</v>
      </c>
      <c r="F12" s="17">
        <v>29</v>
      </c>
      <c r="G12" s="18">
        <v>29</v>
      </c>
      <c r="H12" s="22">
        <v>29</v>
      </c>
      <c r="I12" s="7">
        <v>30</v>
      </c>
      <c r="J12" s="7">
        <v>29</v>
      </c>
      <c r="K12" s="31">
        <v>28</v>
      </c>
      <c r="L12" s="7">
        <f>ROUND(M12/5,1)</f>
        <v>29</v>
      </c>
      <c r="M12" s="7">
        <f>D12+E12+F12+G12+H12</f>
        <v>145</v>
      </c>
      <c r="N12" s="8"/>
      <c r="O12" s="7">
        <f t="shared" ref="O12:O22" si="0">M12-N12</f>
        <v>145</v>
      </c>
      <c r="P12" s="9">
        <v>2</v>
      </c>
    </row>
    <row r="13" spans="1:16" x14ac:dyDescent="0.25">
      <c r="A13" s="6"/>
      <c r="B13" s="24">
        <v>2</v>
      </c>
      <c r="C13" s="40" t="s">
        <v>77</v>
      </c>
      <c r="D13" s="39">
        <v>30</v>
      </c>
      <c r="E13" s="6">
        <v>30</v>
      </c>
      <c r="F13" s="6">
        <v>30</v>
      </c>
      <c r="G13" s="7">
        <v>30</v>
      </c>
      <c r="H13" s="23">
        <v>30</v>
      </c>
      <c r="I13" s="7">
        <v>29</v>
      </c>
      <c r="J13" s="7">
        <v>30</v>
      </c>
      <c r="K13" s="31">
        <v>29</v>
      </c>
      <c r="L13" s="7">
        <f t="shared" ref="L13:L22" si="1">ROUND(M13/5,1)</f>
        <v>30</v>
      </c>
      <c r="M13" s="7">
        <f t="shared" ref="M13:M22" si="2">D13+E13+F13+G13+H13</f>
        <v>150</v>
      </c>
      <c r="N13" s="8"/>
      <c r="O13" s="7">
        <f t="shared" si="0"/>
        <v>150</v>
      </c>
      <c r="P13" s="9">
        <v>1</v>
      </c>
    </row>
    <row r="14" spans="1:16" x14ac:dyDescent="0.25">
      <c r="A14" s="10" t="s">
        <v>17</v>
      </c>
      <c r="B14" s="5"/>
      <c r="C14" s="21"/>
      <c r="D14" s="5"/>
      <c r="E14" s="5"/>
      <c r="F14" s="5"/>
      <c r="G14" s="5"/>
      <c r="H14" s="5"/>
      <c r="I14" s="21"/>
      <c r="J14" s="21"/>
      <c r="K14" s="32"/>
      <c r="L14" s="32"/>
      <c r="M14" s="32"/>
      <c r="N14" s="21"/>
      <c r="O14" s="21"/>
      <c r="P14" s="5"/>
    </row>
    <row r="15" spans="1:16" x14ac:dyDescent="0.25">
      <c r="A15" s="6"/>
      <c r="B15" s="24">
        <v>1</v>
      </c>
      <c r="C15" s="40" t="s">
        <v>102</v>
      </c>
      <c r="D15" s="39">
        <v>29</v>
      </c>
      <c r="E15" s="6">
        <v>29</v>
      </c>
      <c r="F15" s="6">
        <v>30</v>
      </c>
      <c r="G15" s="7">
        <v>29</v>
      </c>
      <c r="H15" s="23">
        <v>29</v>
      </c>
      <c r="I15" s="7">
        <v>30</v>
      </c>
      <c r="J15" s="7">
        <v>28</v>
      </c>
      <c r="K15" s="31">
        <v>30</v>
      </c>
      <c r="L15" s="7">
        <f t="shared" si="1"/>
        <v>29.2</v>
      </c>
      <c r="M15" s="7">
        <f t="shared" si="2"/>
        <v>146</v>
      </c>
      <c r="N15" s="8"/>
      <c r="O15" s="7">
        <f t="shared" si="0"/>
        <v>146</v>
      </c>
      <c r="P15" s="9">
        <v>2</v>
      </c>
    </row>
    <row r="16" spans="1:16" x14ac:dyDescent="0.25">
      <c r="A16" s="6"/>
      <c r="B16" s="24">
        <v>2</v>
      </c>
      <c r="C16" s="40" t="s">
        <v>112</v>
      </c>
      <c r="D16" s="39">
        <v>30</v>
      </c>
      <c r="E16" s="6">
        <v>28</v>
      </c>
      <c r="F16" s="6">
        <v>29</v>
      </c>
      <c r="G16" s="7">
        <v>30</v>
      </c>
      <c r="H16" s="23">
        <v>30</v>
      </c>
      <c r="I16" s="7">
        <v>29</v>
      </c>
      <c r="J16" s="7">
        <v>30</v>
      </c>
      <c r="K16" s="31">
        <v>29</v>
      </c>
      <c r="L16" s="7">
        <f t="shared" si="1"/>
        <v>29.4</v>
      </c>
      <c r="M16" s="7">
        <f t="shared" si="2"/>
        <v>147</v>
      </c>
      <c r="N16" s="8"/>
      <c r="O16" s="7">
        <f t="shared" si="0"/>
        <v>147</v>
      </c>
      <c r="P16" s="9">
        <v>1</v>
      </c>
    </row>
    <row r="17" spans="1:16" x14ac:dyDescent="0.25">
      <c r="A17" s="6"/>
      <c r="B17" s="24">
        <v>3</v>
      </c>
      <c r="C17" s="40" t="s">
        <v>113</v>
      </c>
      <c r="D17" s="39">
        <v>28</v>
      </c>
      <c r="E17" s="6">
        <v>30</v>
      </c>
      <c r="F17" s="6">
        <v>28</v>
      </c>
      <c r="G17" s="7">
        <v>28</v>
      </c>
      <c r="H17" s="23">
        <v>28</v>
      </c>
      <c r="I17" s="7">
        <v>28</v>
      </c>
      <c r="J17" s="7">
        <v>29</v>
      </c>
      <c r="K17" s="31">
        <v>28</v>
      </c>
      <c r="L17" s="7">
        <f t="shared" si="1"/>
        <v>28.4</v>
      </c>
      <c r="M17" s="7">
        <f t="shared" si="2"/>
        <v>142</v>
      </c>
      <c r="N17" s="8"/>
      <c r="O17" s="7">
        <f t="shared" si="0"/>
        <v>142</v>
      </c>
      <c r="P17" s="9">
        <v>3</v>
      </c>
    </row>
    <row r="18" spans="1:16" x14ac:dyDescent="0.25">
      <c r="A18" s="10" t="s">
        <v>18</v>
      </c>
      <c r="B18" s="5"/>
      <c r="C18" s="21"/>
      <c r="D18" s="5"/>
      <c r="E18" s="5"/>
      <c r="F18" s="5"/>
      <c r="G18" s="5"/>
      <c r="H18" s="5"/>
      <c r="I18" s="21"/>
      <c r="J18" s="21"/>
      <c r="K18" s="32"/>
      <c r="L18" s="32"/>
      <c r="M18" s="32"/>
      <c r="N18" s="21"/>
      <c r="O18" s="21"/>
      <c r="P18" s="5"/>
    </row>
    <row r="19" spans="1:16" x14ac:dyDescent="0.25">
      <c r="A19" s="6"/>
      <c r="B19" s="24">
        <v>1</v>
      </c>
      <c r="C19" s="40" t="s">
        <v>94</v>
      </c>
      <c r="D19" s="39">
        <v>27</v>
      </c>
      <c r="E19" s="6">
        <v>27</v>
      </c>
      <c r="F19" s="6">
        <v>27</v>
      </c>
      <c r="G19" s="7">
        <v>27</v>
      </c>
      <c r="H19" s="23">
        <v>27</v>
      </c>
      <c r="I19" s="7"/>
      <c r="J19" s="7">
        <v>28</v>
      </c>
      <c r="K19" s="31">
        <v>27</v>
      </c>
      <c r="L19" s="7">
        <f t="shared" si="1"/>
        <v>27</v>
      </c>
      <c r="M19" s="7">
        <f t="shared" si="2"/>
        <v>135</v>
      </c>
      <c r="N19" s="8"/>
      <c r="O19" s="7">
        <f t="shared" si="0"/>
        <v>135</v>
      </c>
      <c r="P19" s="9"/>
    </row>
    <row r="20" spans="1:16" x14ac:dyDescent="0.25">
      <c r="A20" s="6"/>
      <c r="B20" s="24">
        <v>2</v>
      </c>
      <c r="C20" s="40" t="s">
        <v>71</v>
      </c>
      <c r="D20" s="39">
        <v>28</v>
      </c>
      <c r="E20" s="6">
        <v>28</v>
      </c>
      <c r="F20" s="6">
        <v>28</v>
      </c>
      <c r="G20" s="7">
        <v>29</v>
      </c>
      <c r="H20" s="23">
        <v>28</v>
      </c>
      <c r="I20" s="7">
        <v>28</v>
      </c>
      <c r="J20" s="7">
        <v>27</v>
      </c>
      <c r="K20" s="31">
        <v>30</v>
      </c>
      <c r="L20" s="7">
        <f t="shared" si="1"/>
        <v>28.2</v>
      </c>
      <c r="M20" s="7">
        <f t="shared" si="2"/>
        <v>141</v>
      </c>
      <c r="N20" s="8"/>
      <c r="O20" s="7">
        <f t="shared" si="0"/>
        <v>141</v>
      </c>
      <c r="P20" s="9">
        <v>3</v>
      </c>
    </row>
    <row r="21" spans="1:16" x14ac:dyDescent="0.25">
      <c r="A21" s="6"/>
      <c r="B21" s="24">
        <v>3</v>
      </c>
      <c r="C21" s="40" t="s">
        <v>80</v>
      </c>
      <c r="D21" s="39">
        <v>30</v>
      </c>
      <c r="E21" s="6">
        <v>29</v>
      </c>
      <c r="F21" s="6">
        <v>29</v>
      </c>
      <c r="G21" s="7">
        <v>30</v>
      </c>
      <c r="H21" s="23">
        <v>30</v>
      </c>
      <c r="I21" s="7">
        <v>29</v>
      </c>
      <c r="J21" s="7">
        <v>30</v>
      </c>
      <c r="K21" s="31">
        <v>29</v>
      </c>
      <c r="L21" s="7">
        <f t="shared" si="1"/>
        <v>29.6</v>
      </c>
      <c r="M21" s="7">
        <f t="shared" si="2"/>
        <v>148</v>
      </c>
      <c r="N21" s="8"/>
      <c r="O21" s="7">
        <f t="shared" ref="O21" si="3">M21-N21</f>
        <v>148</v>
      </c>
      <c r="P21" s="9">
        <v>1</v>
      </c>
    </row>
    <row r="22" spans="1:16" x14ac:dyDescent="0.25">
      <c r="A22" s="6"/>
      <c r="B22" s="24">
        <v>4</v>
      </c>
      <c r="C22" s="40" t="s">
        <v>73</v>
      </c>
      <c r="D22" s="39">
        <v>29</v>
      </c>
      <c r="E22" s="6">
        <v>30</v>
      </c>
      <c r="F22" s="6">
        <v>30</v>
      </c>
      <c r="G22" s="7">
        <v>28</v>
      </c>
      <c r="H22" s="23">
        <v>29</v>
      </c>
      <c r="I22" s="7">
        <v>30</v>
      </c>
      <c r="J22" s="7">
        <v>29</v>
      </c>
      <c r="K22" s="31">
        <v>28</v>
      </c>
      <c r="L22" s="7">
        <f t="shared" si="1"/>
        <v>29.2</v>
      </c>
      <c r="M22" s="7">
        <f t="shared" si="2"/>
        <v>146</v>
      </c>
      <c r="N22" s="8"/>
      <c r="O22" s="7">
        <f t="shared" si="0"/>
        <v>146</v>
      </c>
      <c r="P22" s="9">
        <v>2</v>
      </c>
    </row>
    <row r="23" spans="1:16" ht="15.75" thickBot="1" x14ac:dyDescent="0.3">
      <c r="M23" s="15"/>
    </row>
    <row r="24" spans="1:16" ht="15.75" thickBot="1" x14ac:dyDescent="0.3">
      <c r="A24" s="11"/>
      <c r="C24" s="13" t="s">
        <v>10</v>
      </c>
    </row>
    <row r="25" spans="1:16" ht="15.75" thickBot="1" x14ac:dyDescent="0.3">
      <c r="A25" s="12"/>
      <c r="C25" s="13" t="s">
        <v>11</v>
      </c>
    </row>
    <row r="26" spans="1:16" x14ac:dyDescent="0.25">
      <c r="C26" t="s">
        <v>9</v>
      </c>
    </row>
  </sheetData>
  <mergeCells count="9">
    <mergeCell ref="M9:M10"/>
    <mergeCell ref="N9:N10"/>
    <mergeCell ref="O9:O10"/>
    <mergeCell ref="P9:P10"/>
    <mergeCell ref="A9:A10"/>
    <mergeCell ref="B9:B10"/>
    <mergeCell ref="C9:C10"/>
    <mergeCell ref="D9:H9"/>
    <mergeCell ref="L9:L10"/>
  </mergeCells>
  <conditionalFormatting sqref="D12:H12">
    <cfRule type="cellIs" dxfId="61" priority="660" operator="greaterThanOrEqual">
      <formula>$L$12+3</formula>
    </cfRule>
    <cfRule type="cellIs" dxfId="60" priority="661" operator="lessThanOrEqual">
      <formula>$L$12-3</formula>
    </cfRule>
  </conditionalFormatting>
  <conditionalFormatting sqref="D13:H13">
    <cfRule type="cellIs" dxfId="59" priority="662" operator="greaterThanOrEqual">
      <formula>$L$13+3</formula>
    </cfRule>
    <cfRule type="cellIs" dxfId="58" priority="663" operator="lessThanOrEqual">
      <formula>$L$13-3</formula>
    </cfRule>
  </conditionalFormatting>
  <conditionalFormatting sqref="D15:H15">
    <cfRule type="cellIs" dxfId="57" priority="664" operator="greaterThanOrEqual">
      <formula>$L$15+3</formula>
    </cfRule>
    <cfRule type="cellIs" dxfId="56" priority="665" operator="lessThanOrEqual">
      <formula>$L$15-3</formula>
    </cfRule>
  </conditionalFormatting>
  <conditionalFormatting sqref="D16:H16">
    <cfRule type="cellIs" dxfId="55" priority="666" operator="greaterThanOrEqual">
      <formula>$L$16+3</formula>
    </cfRule>
    <cfRule type="cellIs" dxfId="54" priority="667" operator="lessThanOrEqual">
      <formula>$L$16-3</formula>
    </cfRule>
  </conditionalFormatting>
  <conditionalFormatting sqref="D17:H17">
    <cfRule type="cellIs" dxfId="53" priority="668" operator="greaterThanOrEqual">
      <formula>$L$17+3</formula>
    </cfRule>
    <cfRule type="cellIs" dxfId="52" priority="669" operator="lessThanOrEqual">
      <formula>$L$17-3</formula>
    </cfRule>
  </conditionalFormatting>
  <conditionalFormatting sqref="D19:H19">
    <cfRule type="cellIs" dxfId="51" priority="670" operator="greaterThanOrEqual">
      <formula>$L$19+3</formula>
    </cfRule>
    <cfRule type="cellIs" dxfId="50" priority="671" operator="lessThanOrEqual">
      <formula>$L$19-3</formula>
    </cfRule>
  </conditionalFormatting>
  <conditionalFormatting sqref="D20:H20">
    <cfRule type="cellIs" dxfId="49" priority="672" operator="greaterThanOrEqual">
      <formula>$L$20+3</formula>
    </cfRule>
    <cfRule type="cellIs" dxfId="48" priority="673" operator="lessThanOrEqual">
      <formula>$L$20-3</formula>
    </cfRule>
  </conditionalFormatting>
  <conditionalFormatting sqref="D21:H22">
    <cfRule type="cellIs" dxfId="47" priority="674" operator="greaterThanOrEqual">
      <formula>$L$22+3</formula>
    </cfRule>
    <cfRule type="cellIs" dxfId="46" priority="675" operator="lessThanOrEqual">
      <formula>$L$22-3</formula>
    </cfRule>
  </conditionalFormatting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R29"/>
  <sheetViews>
    <sheetView workbookViewId="0">
      <selection activeCell="C16" sqref="C16"/>
    </sheetView>
  </sheetViews>
  <sheetFormatPr defaultRowHeight="15" x14ac:dyDescent="0.25"/>
  <cols>
    <col min="3" max="3" width="22" customWidth="1"/>
    <col min="4" max="4" width="9.140625" style="36"/>
    <col min="5" max="5" width="9.140625" style="37"/>
    <col min="13" max="13" width="9.140625" style="30"/>
  </cols>
  <sheetData>
    <row r="1" spans="1:18" x14ac:dyDescent="0.25">
      <c r="A1" s="1" t="s">
        <v>34</v>
      </c>
      <c r="B1" s="2"/>
      <c r="C1" s="2"/>
      <c r="D1" s="16"/>
      <c r="E1" s="3"/>
      <c r="F1" s="2"/>
      <c r="G1" s="2"/>
    </row>
    <row r="2" spans="1:18" x14ac:dyDescent="0.25">
      <c r="A2" s="2"/>
      <c r="B2" s="2"/>
      <c r="C2" s="2"/>
      <c r="D2" s="16"/>
      <c r="E2" s="3"/>
      <c r="F2" s="2"/>
      <c r="G2" s="2"/>
    </row>
    <row r="3" spans="1:18" x14ac:dyDescent="0.25">
      <c r="A3" s="2" t="s">
        <v>0</v>
      </c>
      <c r="B3" s="2">
        <v>1</v>
      </c>
      <c r="C3" s="2" t="s">
        <v>21</v>
      </c>
      <c r="D3" s="16">
        <v>6</v>
      </c>
      <c r="E3" s="3" t="s">
        <v>32</v>
      </c>
      <c r="F3" s="2"/>
      <c r="G3" s="2"/>
      <c r="H3" s="2"/>
    </row>
    <row r="4" spans="1:18" x14ac:dyDescent="0.25">
      <c r="A4" s="3"/>
      <c r="B4" s="2">
        <v>2</v>
      </c>
      <c r="C4" t="s">
        <v>25</v>
      </c>
      <c r="D4" s="16">
        <v>7</v>
      </c>
      <c r="E4" s="3" t="s">
        <v>48</v>
      </c>
      <c r="F4" s="14"/>
      <c r="G4" s="14"/>
      <c r="H4" s="14"/>
    </row>
    <row r="5" spans="1:18" x14ac:dyDescent="0.25">
      <c r="A5" s="3"/>
      <c r="B5" s="2">
        <v>3</v>
      </c>
      <c r="C5" t="s">
        <v>19</v>
      </c>
      <c r="D5" s="16">
        <v>8</v>
      </c>
      <c r="E5" s="3" t="s">
        <v>46</v>
      </c>
      <c r="F5" s="14"/>
      <c r="G5" s="14"/>
      <c r="H5" s="14"/>
    </row>
    <row r="6" spans="1:18" x14ac:dyDescent="0.25">
      <c r="A6" s="3"/>
      <c r="B6" s="2">
        <v>4</v>
      </c>
      <c r="C6" s="14" t="s">
        <v>24</v>
      </c>
      <c r="D6" s="16">
        <v>9</v>
      </c>
      <c r="E6" s="3" t="s">
        <v>47</v>
      </c>
      <c r="F6" s="2"/>
      <c r="G6" s="2"/>
      <c r="H6" s="2"/>
    </row>
    <row r="7" spans="1:18" x14ac:dyDescent="0.25">
      <c r="A7" s="3"/>
      <c r="B7" s="2">
        <v>5</v>
      </c>
      <c r="C7" s="14" t="s">
        <v>26</v>
      </c>
      <c r="D7" s="16">
        <v>10</v>
      </c>
      <c r="E7" s="3" t="s">
        <v>45</v>
      </c>
      <c r="F7" s="14"/>
      <c r="G7" s="2"/>
      <c r="H7" s="2"/>
    </row>
    <row r="8" spans="1:18" x14ac:dyDescent="0.25">
      <c r="A8" s="3"/>
      <c r="B8" s="2"/>
      <c r="C8" s="14"/>
      <c r="D8" s="16"/>
      <c r="E8" s="3"/>
      <c r="F8" s="14"/>
      <c r="G8" s="2"/>
      <c r="H8" s="2"/>
    </row>
    <row r="9" spans="1:18" ht="17.25" customHeight="1" x14ac:dyDescent="0.25">
      <c r="A9" s="3"/>
      <c r="B9" s="14"/>
      <c r="C9" s="14"/>
      <c r="D9" s="16"/>
      <c r="E9" s="3"/>
      <c r="F9" s="14"/>
      <c r="G9" s="2"/>
    </row>
    <row r="10" spans="1:18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51"/>
      <c r="J10" s="19"/>
      <c r="K10" s="19"/>
      <c r="L10" s="19"/>
      <c r="M10" s="31"/>
      <c r="N10" s="52" t="s">
        <v>3</v>
      </c>
      <c r="O10" s="45" t="s">
        <v>4</v>
      </c>
      <c r="P10" s="45" t="s">
        <v>5</v>
      </c>
      <c r="Q10" s="45" t="s">
        <v>6</v>
      </c>
      <c r="R10" s="47" t="s">
        <v>7</v>
      </c>
    </row>
    <row r="11" spans="1:18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 t="s">
        <v>63</v>
      </c>
      <c r="K11" s="4" t="s">
        <v>64</v>
      </c>
      <c r="L11" s="4" t="s">
        <v>53</v>
      </c>
      <c r="M11" s="35" t="s">
        <v>54</v>
      </c>
      <c r="N11" s="53"/>
      <c r="O11" s="46"/>
      <c r="P11" s="46"/>
      <c r="Q11" s="46"/>
      <c r="R11" s="48"/>
    </row>
    <row r="12" spans="1:18" x14ac:dyDescent="0.25">
      <c r="A12" s="10" t="s">
        <v>18</v>
      </c>
      <c r="B12" s="5"/>
      <c r="C12" s="5"/>
      <c r="D12" s="34"/>
      <c r="E12" s="34"/>
      <c r="F12" s="21"/>
      <c r="G12" s="21"/>
      <c r="H12" s="21"/>
      <c r="I12" s="21"/>
      <c r="J12" s="21"/>
      <c r="K12" s="21"/>
      <c r="L12" s="21"/>
      <c r="M12" s="32"/>
      <c r="N12" s="5"/>
      <c r="O12" s="5"/>
      <c r="P12" s="5"/>
      <c r="Q12" s="5"/>
      <c r="R12" s="5"/>
    </row>
    <row r="13" spans="1:18" x14ac:dyDescent="0.25">
      <c r="A13" s="6"/>
      <c r="B13" s="24">
        <v>1</v>
      </c>
      <c r="C13" s="40" t="s">
        <v>116</v>
      </c>
      <c r="D13" s="42">
        <v>29</v>
      </c>
      <c r="E13" s="17">
        <v>28</v>
      </c>
      <c r="F13" s="17">
        <v>29</v>
      </c>
      <c r="G13" s="18">
        <v>29</v>
      </c>
      <c r="H13" s="18">
        <v>29</v>
      </c>
      <c r="I13" s="22">
        <v>29</v>
      </c>
      <c r="J13" s="7">
        <v>28</v>
      </c>
      <c r="K13" s="7">
        <v>29</v>
      </c>
      <c r="L13" s="7">
        <v>29</v>
      </c>
      <c r="M13" s="31">
        <v>29</v>
      </c>
      <c r="N13" s="7">
        <f>ROUND(O13/6,1)</f>
        <v>28.8</v>
      </c>
      <c r="O13" s="7">
        <f>D13+E13+F13+G13+H13+I13</f>
        <v>173</v>
      </c>
      <c r="P13" s="8"/>
      <c r="Q13" s="7">
        <f t="shared" ref="Q13:Q16" si="0">O13-P13</f>
        <v>173</v>
      </c>
      <c r="R13" s="9">
        <v>2</v>
      </c>
    </row>
    <row r="14" spans="1:18" x14ac:dyDescent="0.25">
      <c r="A14" s="6"/>
      <c r="B14" s="24">
        <v>2</v>
      </c>
      <c r="C14" s="40" t="s">
        <v>72</v>
      </c>
      <c r="D14" s="39">
        <v>30</v>
      </c>
      <c r="E14" s="6">
        <v>30</v>
      </c>
      <c r="F14" s="6">
        <v>30</v>
      </c>
      <c r="G14" s="7">
        <v>30</v>
      </c>
      <c r="H14" s="7">
        <v>30</v>
      </c>
      <c r="I14" s="23">
        <v>30</v>
      </c>
      <c r="J14" s="7">
        <v>30</v>
      </c>
      <c r="K14" s="7">
        <v>30</v>
      </c>
      <c r="L14" s="7">
        <v>30</v>
      </c>
      <c r="M14" s="31">
        <v>30</v>
      </c>
      <c r="N14" s="7">
        <f t="shared" ref="N14:N16" si="1">ROUND(O14/6,1)</f>
        <v>30</v>
      </c>
      <c r="O14" s="7">
        <f t="shared" ref="O14:O16" si="2">D14+E14+F14+G14+H14+I14</f>
        <v>180</v>
      </c>
      <c r="P14" s="8"/>
      <c r="Q14" s="7">
        <f t="shared" si="0"/>
        <v>180</v>
      </c>
      <c r="R14" s="9">
        <v>1</v>
      </c>
    </row>
    <row r="15" spans="1:18" x14ac:dyDescent="0.25">
      <c r="A15" s="10" t="s">
        <v>56</v>
      </c>
      <c r="B15" s="5"/>
      <c r="C15" s="21"/>
      <c r="D15" s="38"/>
      <c r="E15" s="38"/>
      <c r="F15" s="5"/>
      <c r="G15" s="5"/>
      <c r="H15" s="5"/>
      <c r="I15" s="5"/>
      <c r="J15" s="21"/>
      <c r="K15" s="21"/>
      <c r="L15" s="21"/>
      <c r="M15" s="32"/>
      <c r="N15" s="32"/>
      <c r="O15" s="32"/>
      <c r="P15" s="21"/>
      <c r="Q15" s="21"/>
      <c r="R15" s="5"/>
    </row>
    <row r="16" spans="1:18" x14ac:dyDescent="0.25">
      <c r="A16" s="6"/>
      <c r="B16" s="24">
        <v>1</v>
      </c>
      <c r="C16" s="40" t="s">
        <v>115</v>
      </c>
      <c r="D16" s="39">
        <v>29</v>
      </c>
      <c r="E16" s="6">
        <v>28</v>
      </c>
      <c r="F16" s="6">
        <v>30</v>
      </c>
      <c r="G16" s="7">
        <v>30</v>
      </c>
      <c r="H16" s="7">
        <v>28</v>
      </c>
      <c r="I16" s="23">
        <v>29</v>
      </c>
      <c r="J16" s="7">
        <v>29</v>
      </c>
      <c r="K16" s="7">
        <v>29</v>
      </c>
      <c r="L16" s="7">
        <v>28</v>
      </c>
      <c r="M16" s="31">
        <v>29</v>
      </c>
      <c r="N16" s="7">
        <f t="shared" si="1"/>
        <v>29</v>
      </c>
      <c r="O16" s="7">
        <f t="shared" si="2"/>
        <v>174</v>
      </c>
      <c r="P16" s="8"/>
      <c r="Q16" s="7">
        <f t="shared" si="0"/>
        <v>174</v>
      </c>
      <c r="R16" s="9">
        <v>2</v>
      </c>
    </row>
    <row r="17" spans="1:15" ht="15.75" thickBot="1" x14ac:dyDescent="0.3">
      <c r="O17" s="15"/>
    </row>
    <row r="18" spans="1:15" ht="15.75" thickBot="1" x14ac:dyDescent="0.3">
      <c r="A18" s="11"/>
      <c r="C18" s="13" t="s">
        <v>10</v>
      </c>
    </row>
    <row r="19" spans="1:15" ht="15.75" thickBot="1" x14ac:dyDescent="0.3">
      <c r="A19" s="12"/>
      <c r="C19" s="13" t="s">
        <v>11</v>
      </c>
    </row>
    <row r="20" spans="1:15" x14ac:dyDescent="0.25">
      <c r="C20" t="s">
        <v>9</v>
      </c>
    </row>
    <row r="29" spans="1:15" x14ac:dyDescent="0.25">
      <c r="I29" t="s">
        <v>114</v>
      </c>
    </row>
  </sheetData>
  <mergeCells count="9">
    <mergeCell ref="O10:O11"/>
    <mergeCell ref="P10:P11"/>
    <mergeCell ref="Q10:Q11"/>
    <mergeCell ref="R10:R11"/>
    <mergeCell ref="A10:A11"/>
    <mergeCell ref="B10:B11"/>
    <mergeCell ref="C10:C11"/>
    <mergeCell ref="D10:I10"/>
    <mergeCell ref="N10:N11"/>
  </mergeCells>
  <conditionalFormatting sqref="D13:I13">
    <cfRule type="cellIs" dxfId="45" priority="686" operator="greaterThanOrEqual">
      <formula>$N$13+3</formula>
    </cfRule>
    <cfRule type="cellIs" dxfId="44" priority="687" operator="lessThanOrEqual">
      <formula>$N$13-3</formula>
    </cfRule>
  </conditionalFormatting>
  <conditionalFormatting sqref="D14:I14">
    <cfRule type="cellIs" dxfId="43" priority="688" operator="greaterThanOrEqual">
      <formula>$N$14+3</formula>
    </cfRule>
    <cfRule type="cellIs" dxfId="42" priority="689" operator="lessThanOrEqual">
      <formula>$N$14-3</formula>
    </cfRule>
  </conditionalFormatting>
  <conditionalFormatting sqref="D16:I16">
    <cfRule type="cellIs" dxfId="41" priority="690" operator="greaterThanOrEqual">
      <formula>$N$16+3</formula>
    </cfRule>
    <cfRule type="cellIs" dxfId="40" priority="691" operator="lessThanOrEqual">
      <formula>$N$16-3</formula>
    </cfRule>
  </conditionalFormatting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R23"/>
  <sheetViews>
    <sheetView workbookViewId="0">
      <selection activeCell="C19" sqref="C19"/>
    </sheetView>
  </sheetViews>
  <sheetFormatPr defaultRowHeight="15" x14ac:dyDescent="0.25"/>
  <cols>
    <col min="3" max="3" width="46.85546875" customWidth="1"/>
    <col min="13" max="13" width="9.85546875" style="30" customWidth="1"/>
  </cols>
  <sheetData>
    <row r="1" spans="1:18" x14ac:dyDescent="0.25">
      <c r="A1" s="1" t="s">
        <v>37</v>
      </c>
      <c r="B1" s="2"/>
      <c r="C1" s="2"/>
      <c r="D1" s="2"/>
      <c r="E1" s="2"/>
      <c r="F1" s="2"/>
      <c r="G1" s="2"/>
      <c r="H1" s="2"/>
    </row>
    <row r="2" spans="1:18" x14ac:dyDescent="0.25">
      <c r="A2" s="2"/>
      <c r="B2" s="2"/>
      <c r="C2" s="2"/>
      <c r="D2" s="2"/>
      <c r="E2" s="2"/>
      <c r="F2" s="2"/>
      <c r="G2" s="2"/>
      <c r="H2" s="2"/>
    </row>
    <row r="3" spans="1:18" x14ac:dyDescent="0.25">
      <c r="A3" s="2" t="s">
        <v>0</v>
      </c>
      <c r="B3" s="2">
        <v>1</v>
      </c>
      <c r="C3" s="3" t="s">
        <v>13</v>
      </c>
      <c r="D3" s="16">
        <v>6</v>
      </c>
      <c r="E3" s="2" t="s">
        <v>65</v>
      </c>
      <c r="F3" s="2"/>
      <c r="G3" s="2"/>
      <c r="H3" s="2"/>
    </row>
    <row r="4" spans="1:18" x14ac:dyDescent="0.25">
      <c r="A4" s="3"/>
      <c r="B4" s="2">
        <v>2</v>
      </c>
      <c r="C4" t="s">
        <v>24</v>
      </c>
      <c r="D4" s="14">
        <v>7</v>
      </c>
      <c r="E4" t="s">
        <v>48</v>
      </c>
      <c r="F4" s="14"/>
      <c r="G4" s="14"/>
      <c r="H4" s="14"/>
    </row>
    <row r="5" spans="1:18" x14ac:dyDescent="0.25">
      <c r="A5" s="3"/>
      <c r="B5" s="2">
        <v>3</v>
      </c>
      <c r="C5" t="s">
        <v>26</v>
      </c>
      <c r="D5" s="14">
        <v>8</v>
      </c>
      <c r="E5" t="s">
        <v>47</v>
      </c>
      <c r="F5" s="14"/>
      <c r="G5" s="14"/>
      <c r="H5" s="14"/>
    </row>
    <row r="6" spans="1:18" x14ac:dyDescent="0.25">
      <c r="A6" s="3"/>
      <c r="B6" s="2">
        <v>4</v>
      </c>
      <c r="C6" s="14" t="s">
        <v>28</v>
      </c>
      <c r="D6" s="14">
        <v>9</v>
      </c>
      <c r="E6" s="14" t="s">
        <v>46</v>
      </c>
      <c r="F6" s="2"/>
      <c r="G6" s="2"/>
      <c r="H6" s="2"/>
    </row>
    <row r="7" spans="1:18" x14ac:dyDescent="0.25">
      <c r="A7" s="3"/>
      <c r="B7" s="2">
        <v>5</v>
      </c>
      <c r="C7" s="14" t="s">
        <v>25</v>
      </c>
      <c r="D7" s="14">
        <v>10</v>
      </c>
      <c r="E7" s="14" t="s">
        <v>50</v>
      </c>
      <c r="F7" s="2"/>
      <c r="G7" s="2"/>
      <c r="H7" s="2"/>
    </row>
    <row r="8" spans="1:18" x14ac:dyDescent="0.25">
      <c r="A8" s="3"/>
      <c r="B8" s="2"/>
      <c r="C8" s="14"/>
      <c r="D8" s="14"/>
      <c r="E8" s="14"/>
      <c r="F8" s="2"/>
      <c r="G8" s="2"/>
      <c r="H8" s="2"/>
    </row>
    <row r="9" spans="1:18" x14ac:dyDescent="0.25">
      <c r="A9" s="3"/>
      <c r="B9" s="14"/>
      <c r="C9" s="14"/>
      <c r="D9" s="14"/>
      <c r="E9" s="14"/>
      <c r="F9" s="14"/>
      <c r="G9" s="14"/>
      <c r="H9" s="2"/>
    </row>
    <row r="10" spans="1:18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51"/>
      <c r="J10" s="19"/>
      <c r="K10" s="19"/>
      <c r="L10" s="19"/>
      <c r="M10" s="31"/>
      <c r="N10" s="52" t="s">
        <v>3</v>
      </c>
      <c r="O10" s="45" t="s">
        <v>4</v>
      </c>
      <c r="P10" s="45" t="s">
        <v>5</v>
      </c>
      <c r="Q10" s="45" t="s">
        <v>6</v>
      </c>
      <c r="R10" s="47" t="s">
        <v>7</v>
      </c>
    </row>
    <row r="11" spans="1:18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 t="s">
        <v>63</v>
      </c>
      <c r="K11" s="4" t="s">
        <v>64</v>
      </c>
      <c r="L11" s="4" t="s">
        <v>53</v>
      </c>
      <c r="M11" s="35" t="s">
        <v>54</v>
      </c>
      <c r="N11" s="53"/>
      <c r="O11" s="46"/>
      <c r="P11" s="46"/>
      <c r="Q11" s="46"/>
      <c r="R11" s="48"/>
    </row>
    <row r="12" spans="1:18" x14ac:dyDescent="0.25">
      <c r="A12" s="10" t="s">
        <v>8</v>
      </c>
      <c r="B12" s="5"/>
      <c r="C12" s="5"/>
      <c r="D12" s="21"/>
      <c r="E12" s="21"/>
      <c r="F12" s="21"/>
      <c r="G12" s="21"/>
      <c r="H12" s="21"/>
      <c r="I12" s="21"/>
      <c r="J12" s="21"/>
      <c r="K12" s="21"/>
      <c r="L12" s="21"/>
      <c r="M12" s="32"/>
      <c r="N12" s="5"/>
      <c r="O12" s="5"/>
      <c r="P12" s="5"/>
      <c r="Q12" s="5"/>
      <c r="R12" s="5"/>
    </row>
    <row r="13" spans="1:18" x14ac:dyDescent="0.25">
      <c r="A13" s="6"/>
      <c r="B13" s="24">
        <v>1</v>
      </c>
      <c r="C13" s="40" t="s">
        <v>117</v>
      </c>
      <c r="D13" s="42">
        <v>27</v>
      </c>
      <c r="E13" s="17">
        <v>28</v>
      </c>
      <c r="F13" s="17">
        <v>30</v>
      </c>
      <c r="G13" s="18">
        <v>28</v>
      </c>
      <c r="H13" s="18">
        <v>29</v>
      </c>
      <c r="I13" s="22">
        <v>28</v>
      </c>
      <c r="J13" s="7">
        <v>28</v>
      </c>
      <c r="K13" s="7">
        <v>28</v>
      </c>
      <c r="L13" s="7">
        <v>29</v>
      </c>
      <c r="M13" s="31">
        <v>29</v>
      </c>
      <c r="N13" s="7">
        <f>ROUND(O13/6,1)</f>
        <v>28.3</v>
      </c>
      <c r="O13" s="7">
        <f>D13+E13+F13+M18+G13+H13+I13</f>
        <v>170</v>
      </c>
      <c r="P13" s="8"/>
      <c r="Q13" s="7">
        <f t="shared" ref="Q13:Q19" si="0">O13-P13</f>
        <v>170</v>
      </c>
      <c r="R13" s="9">
        <v>2</v>
      </c>
    </row>
    <row r="14" spans="1:18" x14ac:dyDescent="0.25">
      <c r="A14" s="10" t="s">
        <v>17</v>
      </c>
      <c r="B14" s="5"/>
      <c r="C14" s="21"/>
      <c r="D14" s="5"/>
      <c r="E14" s="5"/>
      <c r="F14" s="5"/>
      <c r="G14" s="5"/>
      <c r="H14" s="5"/>
      <c r="I14" s="5"/>
      <c r="J14" s="21"/>
      <c r="K14" s="21"/>
      <c r="L14" s="21"/>
      <c r="M14" s="32"/>
      <c r="N14" s="32"/>
      <c r="O14" s="32"/>
      <c r="P14" s="5"/>
      <c r="Q14" s="5"/>
      <c r="R14" s="5"/>
    </row>
    <row r="15" spans="1:18" x14ac:dyDescent="0.25">
      <c r="A15" s="6"/>
      <c r="B15" s="24">
        <v>1</v>
      </c>
      <c r="C15" s="40" t="s">
        <v>118</v>
      </c>
      <c r="D15" s="39">
        <v>30</v>
      </c>
      <c r="E15" s="6">
        <v>27</v>
      </c>
      <c r="F15" s="6">
        <v>29</v>
      </c>
      <c r="G15" s="7">
        <v>30</v>
      </c>
      <c r="H15" s="7">
        <v>30</v>
      </c>
      <c r="I15" s="23">
        <v>29</v>
      </c>
      <c r="J15" s="7">
        <v>28</v>
      </c>
      <c r="K15" s="7">
        <v>30</v>
      </c>
      <c r="L15" s="7">
        <v>30</v>
      </c>
      <c r="M15" s="31">
        <v>28</v>
      </c>
      <c r="N15" s="7">
        <f t="shared" ref="N15:N19" si="1">ROUND(O15/6,1)</f>
        <v>29.2</v>
      </c>
      <c r="O15" s="7">
        <f t="shared" ref="O15:O19" si="2">D15+E15+F15+M20+G15+H15+I15</f>
        <v>175</v>
      </c>
      <c r="P15" s="8"/>
      <c r="Q15" s="7">
        <f t="shared" si="0"/>
        <v>175</v>
      </c>
      <c r="R15" s="9">
        <v>1</v>
      </c>
    </row>
    <row r="16" spans="1:18" x14ac:dyDescent="0.25">
      <c r="A16" s="6"/>
      <c r="B16" s="24">
        <v>2</v>
      </c>
      <c r="C16" s="40" t="s">
        <v>119</v>
      </c>
      <c r="D16" s="39">
        <v>29</v>
      </c>
      <c r="E16" s="6">
        <v>28</v>
      </c>
      <c r="F16" s="6">
        <v>28</v>
      </c>
      <c r="G16" s="7">
        <v>28</v>
      </c>
      <c r="H16" s="7">
        <v>28</v>
      </c>
      <c r="I16" s="23">
        <v>28</v>
      </c>
      <c r="J16" s="7">
        <v>27</v>
      </c>
      <c r="K16" s="7">
        <v>25</v>
      </c>
      <c r="L16" s="7">
        <v>28</v>
      </c>
      <c r="M16" s="31">
        <v>25</v>
      </c>
      <c r="N16" s="7">
        <f t="shared" si="1"/>
        <v>28.2</v>
      </c>
      <c r="O16" s="7">
        <f t="shared" si="2"/>
        <v>169</v>
      </c>
      <c r="P16" s="8"/>
      <c r="Q16" s="7">
        <f t="shared" si="0"/>
        <v>169</v>
      </c>
      <c r="R16" s="9">
        <v>3</v>
      </c>
    </row>
    <row r="17" spans="1:18" x14ac:dyDescent="0.25">
      <c r="A17" s="6"/>
      <c r="B17" s="24">
        <v>3</v>
      </c>
      <c r="C17" s="40" t="s">
        <v>120</v>
      </c>
      <c r="D17" s="39">
        <v>28</v>
      </c>
      <c r="E17" s="6">
        <v>26</v>
      </c>
      <c r="F17" s="6">
        <v>30</v>
      </c>
      <c r="G17" s="7">
        <v>29</v>
      </c>
      <c r="H17" s="7">
        <v>29</v>
      </c>
      <c r="I17" s="23">
        <v>30</v>
      </c>
      <c r="J17" s="7">
        <v>29</v>
      </c>
      <c r="K17" s="7">
        <v>28</v>
      </c>
      <c r="L17" s="7">
        <v>29</v>
      </c>
      <c r="M17" s="31">
        <v>29</v>
      </c>
      <c r="N17" s="7">
        <f t="shared" si="1"/>
        <v>28.7</v>
      </c>
      <c r="O17" s="7">
        <f t="shared" si="2"/>
        <v>172</v>
      </c>
      <c r="P17" s="8"/>
      <c r="Q17" s="7">
        <f t="shared" si="0"/>
        <v>172</v>
      </c>
      <c r="R17" s="9">
        <v>2</v>
      </c>
    </row>
    <row r="18" spans="1:18" x14ac:dyDescent="0.25">
      <c r="A18" s="10" t="s">
        <v>18</v>
      </c>
      <c r="B18" s="5"/>
      <c r="C18" s="21"/>
      <c r="D18" s="5"/>
      <c r="E18" s="5"/>
      <c r="F18" s="5"/>
      <c r="G18" s="5"/>
      <c r="H18" s="5"/>
      <c r="I18" s="5"/>
      <c r="J18" s="21"/>
      <c r="K18" s="21"/>
      <c r="L18" s="21"/>
      <c r="M18" s="32"/>
      <c r="N18" s="32"/>
      <c r="O18" s="32"/>
      <c r="P18" s="21"/>
      <c r="Q18" s="21"/>
      <c r="R18" s="5"/>
    </row>
    <row r="19" spans="1:18" x14ac:dyDescent="0.25">
      <c r="A19" s="6"/>
      <c r="B19" s="24">
        <v>1</v>
      </c>
      <c r="C19" s="40" t="s">
        <v>73</v>
      </c>
      <c r="D19" s="39">
        <v>30</v>
      </c>
      <c r="E19" s="6">
        <v>27</v>
      </c>
      <c r="F19" s="6">
        <v>29</v>
      </c>
      <c r="G19" s="7">
        <v>28</v>
      </c>
      <c r="H19" s="7">
        <v>29</v>
      </c>
      <c r="I19" s="23">
        <v>30</v>
      </c>
      <c r="J19" s="7">
        <v>28</v>
      </c>
      <c r="K19" s="7">
        <v>28</v>
      </c>
      <c r="L19" s="7">
        <v>30</v>
      </c>
      <c r="M19" s="31">
        <v>28</v>
      </c>
      <c r="N19" s="7">
        <f t="shared" si="1"/>
        <v>28.8</v>
      </c>
      <c r="O19" s="7">
        <f t="shared" si="2"/>
        <v>173</v>
      </c>
      <c r="P19" s="8"/>
      <c r="Q19" s="7">
        <f t="shared" si="0"/>
        <v>173</v>
      </c>
      <c r="R19" s="9">
        <v>2</v>
      </c>
    </row>
    <row r="20" spans="1:18" ht="15.75" thickBot="1" x14ac:dyDescent="0.3">
      <c r="J20" s="29"/>
      <c r="O20" s="15"/>
    </row>
    <row r="21" spans="1:18" ht="15.75" thickBot="1" x14ac:dyDescent="0.3">
      <c r="A21" s="11"/>
      <c r="C21" s="13" t="s">
        <v>10</v>
      </c>
    </row>
    <row r="22" spans="1:18" ht="15.75" thickBot="1" x14ac:dyDescent="0.3">
      <c r="A22" s="12"/>
      <c r="C22" s="13" t="s">
        <v>11</v>
      </c>
    </row>
    <row r="23" spans="1:18" x14ac:dyDescent="0.25">
      <c r="C23" t="s">
        <v>9</v>
      </c>
    </row>
  </sheetData>
  <mergeCells count="9">
    <mergeCell ref="O10:O11"/>
    <mergeCell ref="P10:P11"/>
    <mergeCell ref="Q10:Q11"/>
    <mergeCell ref="R10:R11"/>
    <mergeCell ref="A10:A11"/>
    <mergeCell ref="B10:B11"/>
    <mergeCell ref="C10:C11"/>
    <mergeCell ref="D10:I10"/>
    <mergeCell ref="N10:N11"/>
  </mergeCells>
  <conditionalFormatting sqref="D13:I13">
    <cfRule type="cellIs" dxfId="39" priority="710" operator="greaterThanOrEqual">
      <formula>$N$13+3</formula>
    </cfRule>
    <cfRule type="cellIs" dxfId="38" priority="711" operator="lessThanOrEqual">
      <formula>$N$13-3</formula>
    </cfRule>
  </conditionalFormatting>
  <conditionalFormatting sqref="D15:I15">
    <cfRule type="cellIs" dxfId="37" priority="712" operator="greaterThanOrEqual">
      <formula>$N$15+3</formula>
    </cfRule>
    <cfRule type="cellIs" dxfId="36" priority="713" operator="lessThanOrEqual">
      <formula>$N$15-3</formula>
    </cfRule>
  </conditionalFormatting>
  <conditionalFormatting sqref="D16:I16">
    <cfRule type="cellIs" dxfId="35" priority="714" operator="greaterThanOrEqual">
      <formula>$N$16+3</formula>
    </cfRule>
    <cfRule type="cellIs" dxfId="34" priority="715" operator="lessThanOrEqual">
      <formula>$N$16-3</formula>
    </cfRule>
  </conditionalFormatting>
  <conditionalFormatting sqref="D17:I17">
    <cfRule type="cellIs" dxfId="33" priority="716" operator="greaterThanOrEqual">
      <formula>$N$17+3</formula>
    </cfRule>
    <cfRule type="cellIs" dxfId="32" priority="717" operator="lessThanOrEqual">
      <formula>$N$17-3</formula>
    </cfRule>
  </conditionalFormatting>
  <conditionalFormatting sqref="D19:I19">
    <cfRule type="cellIs" dxfId="31" priority="718" operator="greaterThanOrEqual">
      <formula>$N$19+3</formula>
    </cfRule>
    <cfRule type="cellIs" dxfId="30" priority="719" operator="lessThanOrEqual">
      <formula>$N$19-3</formula>
    </cfRule>
  </conditionalFormatting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P26"/>
  <sheetViews>
    <sheetView topLeftCell="B1" workbookViewId="0">
      <selection activeCell="C21" sqref="C21"/>
    </sheetView>
  </sheetViews>
  <sheetFormatPr defaultRowHeight="15" x14ac:dyDescent="0.25"/>
  <cols>
    <col min="2" max="2" width="15.5703125" customWidth="1"/>
    <col min="3" max="3" width="22.28515625" customWidth="1"/>
    <col min="11" max="11" width="9.140625" style="30"/>
    <col min="15" max="15" width="10.140625" customWidth="1"/>
  </cols>
  <sheetData>
    <row r="1" spans="1:16" x14ac:dyDescent="0.2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6" x14ac:dyDescent="0.25">
      <c r="A3" s="2" t="s">
        <v>0</v>
      </c>
      <c r="B3" s="16">
        <v>1</v>
      </c>
      <c r="C3" s="3" t="s">
        <v>21</v>
      </c>
      <c r="D3" s="16">
        <v>5</v>
      </c>
      <c r="E3" s="3" t="s">
        <v>16</v>
      </c>
      <c r="F3" s="2"/>
      <c r="G3" s="2"/>
      <c r="H3" s="2"/>
      <c r="I3" s="2"/>
      <c r="J3" s="2"/>
      <c r="L3" s="2"/>
    </row>
    <row r="4" spans="1:16" x14ac:dyDescent="0.25">
      <c r="A4" s="3"/>
      <c r="B4" s="16">
        <v>2</v>
      </c>
      <c r="C4" t="s">
        <v>27</v>
      </c>
      <c r="D4" s="14">
        <v>6</v>
      </c>
      <c r="E4" s="3" t="s">
        <v>41</v>
      </c>
      <c r="F4" s="14"/>
      <c r="G4" s="14"/>
      <c r="H4" s="14"/>
      <c r="I4" s="14"/>
      <c r="J4" s="14"/>
      <c r="L4" s="14"/>
    </row>
    <row r="5" spans="1:16" x14ac:dyDescent="0.25">
      <c r="A5" s="3"/>
      <c r="B5" s="16">
        <v>3</v>
      </c>
      <c r="C5" s="14" t="s">
        <v>20</v>
      </c>
      <c r="D5" s="14">
        <v>7</v>
      </c>
      <c r="E5" s="3" t="s">
        <v>49</v>
      </c>
      <c r="F5" s="14"/>
      <c r="G5" s="14"/>
      <c r="H5" s="14"/>
      <c r="I5" s="14"/>
      <c r="J5" s="14"/>
      <c r="L5" s="14"/>
    </row>
    <row r="6" spans="1:16" x14ac:dyDescent="0.25">
      <c r="A6" s="3"/>
      <c r="B6" s="16">
        <v>4</v>
      </c>
      <c r="C6" s="14" t="s">
        <v>19</v>
      </c>
      <c r="D6" s="14">
        <v>8</v>
      </c>
      <c r="E6" s="3" t="s">
        <v>46</v>
      </c>
      <c r="F6" s="2"/>
      <c r="G6" s="2"/>
      <c r="H6" s="2"/>
      <c r="I6" s="2"/>
      <c r="J6" s="2"/>
      <c r="L6" s="2"/>
    </row>
    <row r="7" spans="1:16" x14ac:dyDescent="0.25">
      <c r="A7" s="3"/>
      <c r="B7" s="16"/>
      <c r="C7" s="14"/>
      <c r="D7" s="14"/>
      <c r="E7" s="2"/>
      <c r="F7" s="14"/>
      <c r="G7" s="2"/>
      <c r="H7" s="2"/>
      <c r="I7" s="2"/>
      <c r="J7" s="2"/>
      <c r="L7" s="2"/>
    </row>
    <row r="8" spans="1:16" x14ac:dyDescent="0.25">
      <c r="A8" s="3"/>
      <c r="B8" s="14"/>
      <c r="C8" s="14"/>
      <c r="D8" s="14"/>
      <c r="E8" s="2"/>
      <c r="F8" s="14"/>
      <c r="G8" s="2"/>
      <c r="H8" s="2"/>
      <c r="I8" s="2"/>
      <c r="J8" s="2"/>
    </row>
    <row r="9" spans="1:16" x14ac:dyDescent="0.25">
      <c r="A9" s="45"/>
      <c r="B9" s="45" t="s">
        <v>1</v>
      </c>
      <c r="C9" s="49" t="s">
        <v>2</v>
      </c>
      <c r="D9" s="51"/>
      <c r="E9" s="51"/>
      <c r="F9" s="51"/>
      <c r="G9" s="51"/>
      <c r="H9" s="51"/>
      <c r="I9" s="19"/>
      <c r="J9" s="19"/>
      <c r="K9" s="31"/>
      <c r="L9" s="52" t="s">
        <v>3</v>
      </c>
      <c r="M9" s="45" t="s">
        <v>4</v>
      </c>
      <c r="N9" s="45" t="s">
        <v>5</v>
      </c>
      <c r="O9" s="45" t="s">
        <v>6</v>
      </c>
      <c r="P9" s="47" t="s">
        <v>7</v>
      </c>
    </row>
    <row r="10" spans="1:16" x14ac:dyDescent="0.25">
      <c r="A10" s="46"/>
      <c r="B10" s="46"/>
      <c r="C10" s="50"/>
      <c r="D10" s="4">
        <v>1</v>
      </c>
      <c r="E10" s="4">
        <v>2</v>
      </c>
      <c r="F10" s="4">
        <v>3</v>
      </c>
      <c r="G10" s="4">
        <v>4</v>
      </c>
      <c r="H10" s="4">
        <v>5</v>
      </c>
      <c r="I10" s="4" t="s">
        <v>62</v>
      </c>
      <c r="J10" s="4" t="s">
        <v>63</v>
      </c>
      <c r="K10" s="31" t="s">
        <v>64</v>
      </c>
      <c r="L10" s="53"/>
      <c r="M10" s="46"/>
      <c r="N10" s="46"/>
      <c r="O10" s="46"/>
      <c r="P10" s="48"/>
    </row>
    <row r="11" spans="1:16" x14ac:dyDescent="0.25">
      <c r="A11" s="10" t="s">
        <v>8</v>
      </c>
      <c r="B11" s="5" t="s">
        <v>121</v>
      </c>
      <c r="C11" s="21"/>
      <c r="D11" s="44"/>
      <c r="E11" s="21"/>
      <c r="F11" s="21"/>
      <c r="G11" s="21"/>
      <c r="H11" s="21"/>
      <c r="I11" s="21"/>
      <c r="J11" s="21"/>
      <c r="K11" s="32"/>
      <c r="L11" s="5"/>
      <c r="M11" s="5"/>
      <c r="N11" s="5"/>
      <c r="O11" s="5"/>
      <c r="P11" s="5"/>
    </row>
    <row r="12" spans="1:16" x14ac:dyDescent="0.25">
      <c r="A12" s="6"/>
      <c r="B12" s="24">
        <v>1</v>
      </c>
      <c r="C12" s="40" t="s">
        <v>85</v>
      </c>
      <c r="D12" s="42">
        <v>29</v>
      </c>
      <c r="E12" s="17">
        <v>30</v>
      </c>
      <c r="F12" s="17">
        <v>28</v>
      </c>
      <c r="G12" s="18">
        <v>29</v>
      </c>
      <c r="H12" s="22">
        <v>28</v>
      </c>
      <c r="I12" s="7">
        <v>29</v>
      </c>
      <c r="J12" s="7">
        <v>30</v>
      </c>
      <c r="K12" s="31">
        <v>29</v>
      </c>
      <c r="L12" s="7">
        <f>ROUND(M12/5,1)</f>
        <v>28.8</v>
      </c>
      <c r="M12" s="7">
        <f>D12+E12+F12+G12+H12</f>
        <v>144</v>
      </c>
      <c r="N12" s="8"/>
      <c r="O12" s="7">
        <f t="shared" ref="O12:O22" si="0">M12-N12</f>
        <v>144</v>
      </c>
      <c r="P12" s="9">
        <v>2</v>
      </c>
    </row>
    <row r="13" spans="1:16" x14ac:dyDescent="0.25">
      <c r="A13" s="10" t="s">
        <v>29</v>
      </c>
      <c r="B13" s="5" t="s">
        <v>29</v>
      </c>
      <c r="C13" s="21"/>
      <c r="D13" s="5"/>
      <c r="E13" s="5"/>
      <c r="F13" s="5"/>
      <c r="G13" s="5"/>
      <c r="H13" s="5"/>
      <c r="I13" s="21"/>
      <c r="J13" s="21"/>
      <c r="K13" s="32"/>
      <c r="L13" s="32"/>
      <c r="M13" s="32"/>
      <c r="N13" s="21"/>
      <c r="O13" s="21"/>
      <c r="P13" s="5"/>
    </row>
    <row r="14" spans="1:16" x14ac:dyDescent="0.25">
      <c r="A14" s="6"/>
      <c r="B14" s="24">
        <v>1</v>
      </c>
      <c r="C14" s="40" t="s">
        <v>122</v>
      </c>
      <c r="D14" s="39">
        <v>28</v>
      </c>
      <c r="E14" s="6">
        <v>29</v>
      </c>
      <c r="F14" s="6">
        <v>29</v>
      </c>
      <c r="G14" s="7">
        <v>29</v>
      </c>
      <c r="H14" s="23">
        <v>29</v>
      </c>
      <c r="I14" s="7">
        <v>28</v>
      </c>
      <c r="J14" s="7">
        <v>29</v>
      </c>
      <c r="K14" s="31">
        <v>29</v>
      </c>
      <c r="L14" s="7">
        <f t="shared" ref="L14:L22" si="1">ROUND(M14/5,1)</f>
        <v>28.8</v>
      </c>
      <c r="M14" s="7">
        <f t="shared" ref="M14:M22" si="2">D14+E14+F14+G14+H14</f>
        <v>144</v>
      </c>
      <c r="N14" s="8"/>
      <c r="O14" s="7">
        <f t="shared" si="0"/>
        <v>144</v>
      </c>
      <c r="P14" s="9">
        <v>2</v>
      </c>
    </row>
    <row r="15" spans="1:16" x14ac:dyDescent="0.25">
      <c r="A15" s="6"/>
      <c r="B15" s="24">
        <v>2</v>
      </c>
      <c r="C15" s="40" t="s">
        <v>91</v>
      </c>
      <c r="D15" s="39">
        <v>29</v>
      </c>
      <c r="E15" s="6">
        <v>30</v>
      </c>
      <c r="F15" s="6">
        <v>28</v>
      </c>
      <c r="G15" s="7">
        <v>30</v>
      </c>
      <c r="H15" s="23">
        <v>28</v>
      </c>
      <c r="I15" s="7">
        <v>30</v>
      </c>
      <c r="J15" s="7">
        <v>30</v>
      </c>
      <c r="K15" s="31">
        <v>30</v>
      </c>
      <c r="L15" s="7">
        <f t="shared" si="1"/>
        <v>29</v>
      </c>
      <c r="M15" s="7">
        <f t="shared" si="2"/>
        <v>145</v>
      </c>
      <c r="N15" s="8"/>
      <c r="O15" s="7">
        <f t="shared" ref="O15" si="3">M15-N15</f>
        <v>145</v>
      </c>
      <c r="P15" s="9">
        <v>1</v>
      </c>
    </row>
    <row r="16" spans="1:16" x14ac:dyDescent="0.25">
      <c r="A16" s="10" t="s">
        <v>17</v>
      </c>
      <c r="B16" s="5" t="s">
        <v>17</v>
      </c>
      <c r="C16" s="21"/>
      <c r="D16" s="5"/>
      <c r="E16" s="5"/>
      <c r="F16" s="5"/>
      <c r="G16" s="5"/>
      <c r="H16" s="5"/>
      <c r="I16" s="21"/>
      <c r="J16" s="21"/>
      <c r="K16" s="32"/>
      <c r="L16" s="32"/>
      <c r="M16" s="32"/>
      <c r="N16" s="21"/>
      <c r="O16" s="21"/>
      <c r="P16" s="5"/>
    </row>
    <row r="17" spans="1:16" x14ac:dyDescent="0.25">
      <c r="A17" s="6"/>
      <c r="B17" s="24">
        <v>1</v>
      </c>
      <c r="C17" s="40" t="s">
        <v>119</v>
      </c>
      <c r="D17" s="39">
        <v>29</v>
      </c>
      <c r="E17" s="6">
        <v>30</v>
      </c>
      <c r="F17" s="6">
        <v>30</v>
      </c>
      <c r="G17" s="7">
        <v>28</v>
      </c>
      <c r="H17" s="23">
        <v>30</v>
      </c>
      <c r="I17" s="7">
        <v>30</v>
      </c>
      <c r="J17" s="7">
        <v>30</v>
      </c>
      <c r="K17" s="31">
        <v>30</v>
      </c>
      <c r="L17" s="7">
        <f t="shared" si="1"/>
        <v>29.4</v>
      </c>
      <c r="M17" s="7">
        <f t="shared" si="2"/>
        <v>147</v>
      </c>
      <c r="N17" s="8"/>
      <c r="O17" s="7">
        <f t="shared" si="0"/>
        <v>147</v>
      </c>
      <c r="P17" s="9">
        <v>1</v>
      </c>
    </row>
    <row r="18" spans="1:16" x14ac:dyDescent="0.25">
      <c r="A18" s="6"/>
      <c r="B18" s="24">
        <v>2</v>
      </c>
      <c r="C18" s="40" t="s">
        <v>120</v>
      </c>
      <c r="D18" s="39">
        <v>30</v>
      </c>
      <c r="E18" s="6">
        <v>29</v>
      </c>
      <c r="F18" s="6">
        <v>28</v>
      </c>
      <c r="G18" s="7">
        <v>29</v>
      </c>
      <c r="H18" s="23">
        <v>28</v>
      </c>
      <c r="I18" s="7">
        <v>28</v>
      </c>
      <c r="J18" s="7">
        <v>29</v>
      </c>
      <c r="K18" s="31">
        <v>0</v>
      </c>
      <c r="L18" s="7">
        <f t="shared" si="1"/>
        <v>28.8</v>
      </c>
      <c r="M18" s="7">
        <f t="shared" si="2"/>
        <v>144</v>
      </c>
      <c r="N18" s="8"/>
      <c r="O18" s="7">
        <f t="shared" si="0"/>
        <v>144</v>
      </c>
      <c r="P18" s="9">
        <v>2</v>
      </c>
    </row>
    <row r="19" spans="1:16" x14ac:dyDescent="0.25">
      <c r="A19" s="6"/>
      <c r="B19" s="24">
        <v>3</v>
      </c>
      <c r="C19" s="40" t="s">
        <v>111</v>
      </c>
      <c r="D19" s="39">
        <v>28</v>
      </c>
      <c r="E19" s="6">
        <v>28</v>
      </c>
      <c r="F19" s="6">
        <v>29</v>
      </c>
      <c r="G19" s="7">
        <v>30</v>
      </c>
      <c r="H19" s="23">
        <v>29</v>
      </c>
      <c r="I19" s="7">
        <v>29</v>
      </c>
      <c r="J19" s="7">
        <v>28</v>
      </c>
      <c r="K19" s="31">
        <v>0</v>
      </c>
      <c r="L19" s="7">
        <f t="shared" si="1"/>
        <v>28.8</v>
      </c>
      <c r="M19" s="7">
        <f t="shared" si="2"/>
        <v>144</v>
      </c>
      <c r="N19" s="8"/>
      <c r="O19" s="7">
        <f t="shared" si="0"/>
        <v>144</v>
      </c>
      <c r="P19" s="9">
        <v>2</v>
      </c>
    </row>
    <row r="20" spans="1:16" x14ac:dyDescent="0.25">
      <c r="A20" s="10" t="s">
        <v>18</v>
      </c>
      <c r="B20" s="5" t="s">
        <v>123</v>
      </c>
      <c r="C20" s="21"/>
      <c r="D20" s="5"/>
      <c r="E20" s="5"/>
      <c r="F20" s="5"/>
      <c r="G20" s="5"/>
      <c r="H20" s="5"/>
      <c r="I20" s="21"/>
      <c r="J20" s="21"/>
      <c r="K20" s="32"/>
      <c r="L20" s="32"/>
      <c r="M20" s="32"/>
      <c r="N20" s="21"/>
      <c r="O20" s="21"/>
      <c r="P20" s="5"/>
    </row>
    <row r="21" spans="1:16" x14ac:dyDescent="0.25">
      <c r="A21" s="6"/>
      <c r="B21" s="24">
        <v>1</v>
      </c>
      <c r="C21" s="40" t="s">
        <v>71</v>
      </c>
      <c r="D21" s="39">
        <v>29</v>
      </c>
      <c r="E21" s="6">
        <v>30</v>
      </c>
      <c r="F21" s="6">
        <v>29</v>
      </c>
      <c r="G21" s="7">
        <v>30</v>
      </c>
      <c r="H21" s="23">
        <v>28</v>
      </c>
      <c r="I21" s="7">
        <v>29</v>
      </c>
      <c r="J21" s="7">
        <v>29</v>
      </c>
      <c r="K21" s="31">
        <v>29</v>
      </c>
      <c r="L21" s="7">
        <f t="shared" si="1"/>
        <v>29.2</v>
      </c>
      <c r="M21" s="7">
        <f t="shared" si="2"/>
        <v>146</v>
      </c>
      <c r="N21" s="8"/>
      <c r="O21" s="7">
        <f t="shared" si="0"/>
        <v>146</v>
      </c>
      <c r="P21" s="9">
        <v>1</v>
      </c>
    </row>
    <row r="22" spans="1:16" x14ac:dyDescent="0.25">
      <c r="A22" s="6"/>
      <c r="B22" s="24">
        <v>2</v>
      </c>
      <c r="C22" s="40" t="s">
        <v>95</v>
      </c>
      <c r="D22" s="39">
        <v>30</v>
      </c>
      <c r="E22" s="6">
        <v>29</v>
      </c>
      <c r="F22" s="6">
        <v>28</v>
      </c>
      <c r="G22" s="7">
        <v>29</v>
      </c>
      <c r="H22" s="23">
        <v>29</v>
      </c>
      <c r="I22" s="7">
        <v>28</v>
      </c>
      <c r="J22" s="7">
        <v>30</v>
      </c>
      <c r="K22" s="31">
        <v>30</v>
      </c>
      <c r="L22" s="7">
        <f t="shared" si="1"/>
        <v>29</v>
      </c>
      <c r="M22" s="7">
        <f t="shared" si="2"/>
        <v>145</v>
      </c>
      <c r="N22" s="8"/>
      <c r="O22" s="7">
        <f t="shared" si="0"/>
        <v>145</v>
      </c>
      <c r="P22" s="9">
        <v>2</v>
      </c>
    </row>
    <row r="23" spans="1:16" ht="15.75" thickBot="1" x14ac:dyDescent="0.3">
      <c r="M23" s="15"/>
    </row>
    <row r="24" spans="1:16" ht="15.75" thickBot="1" x14ac:dyDescent="0.3">
      <c r="A24" s="11"/>
      <c r="C24" s="13" t="s">
        <v>10</v>
      </c>
    </row>
    <row r="25" spans="1:16" ht="15.75" thickBot="1" x14ac:dyDescent="0.3">
      <c r="A25" s="12"/>
      <c r="C25" s="13" t="s">
        <v>11</v>
      </c>
    </row>
    <row r="26" spans="1:16" x14ac:dyDescent="0.25">
      <c r="C26" t="s">
        <v>9</v>
      </c>
    </row>
  </sheetData>
  <mergeCells count="9">
    <mergeCell ref="N9:N10"/>
    <mergeCell ref="O9:O10"/>
    <mergeCell ref="P9:P10"/>
    <mergeCell ref="M9:M10"/>
    <mergeCell ref="A9:A10"/>
    <mergeCell ref="B9:B10"/>
    <mergeCell ref="C9:C10"/>
    <mergeCell ref="D9:H9"/>
    <mergeCell ref="L9:L10"/>
  </mergeCells>
  <conditionalFormatting sqref="D12:H12">
    <cfRule type="cellIs" dxfId="29" priority="816" operator="greaterThanOrEqual">
      <formula>$L$12+3</formula>
    </cfRule>
    <cfRule type="cellIs" dxfId="28" priority="817" operator="lessThanOrEqual">
      <formula>$L$12-3</formula>
    </cfRule>
  </conditionalFormatting>
  <conditionalFormatting sqref="D14:H15">
    <cfRule type="cellIs" dxfId="27" priority="818" operator="greaterThanOrEqual">
      <formula>$L$14+3</formula>
    </cfRule>
    <cfRule type="cellIs" dxfId="26" priority="819" operator="lessThanOrEqual">
      <formula>$L$14-3</formula>
    </cfRule>
  </conditionalFormatting>
  <conditionalFormatting sqref="D17:H17">
    <cfRule type="cellIs" dxfId="25" priority="820" operator="greaterThanOrEqual">
      <formula>$L$17+3</formula>
    </cfRule>
    <cfRule type="cellIs" dxfId="24" priority="821" operator="lessThanOrEqual">
      <formula>$L$17-3</formula>
    </cfRule>
  </conditionalFormatting>
  <conditionalFormatting sqref="D18:H18">
    <cfRule type="cellIs" dxfId="23" priority="822" operator="greaterThanOrEqual">
      <formula>$L$18+3</formula>
    </cfRule>
    <cfRule type="cellIs" dxfId="22" priority="823" operator="lessThanOrEqual">
      <formula>$L$18-3</formula>
    </cfRule>
  </conditionalFormatting>
  <conditionalFormatting sqref="D19:H19">
    <cfRule type="cellIs" dxfId="21" priority="824" operator="greaterThanOrEqual">
      <formula>$L$19+3</formula>
    </cfRule>
    <cfRule type="cellIs" dxfId="20" priority="825" operator="lessThanOrEqual">
      <formula>$L$19-3</formula>
    </cfRule>
  </conditionalFormatting>
  <conditionalFormatting sqref="D21:H21">
    <cfRule type="cellIs" dxfId="19" priority="826" operator="greaterThanOrEqual">
      <formula>$L$21+3</formula>
    </cfRule>
    <cfRule type="cellIs" dxfId="18" priority="827" operator="lessThanOrEqual">
      <formula>$L$21-3</formula>
    </cfRule>
  </conditionalFormatting>
  <conditionalFormatting sqref="D22:H22">
    <cfRule type="cellIs" dxfId="17" priority="828" operator="greaterThanOrEqual">
      <formula>$L$22+3</formula>
    </cfRule>
    <cfRule type="cellIs" dxfId="16" priority="829" operator="lessThanOrEqual">
      <formula>$L$22-3</formula>
    </cfRule>
  </conditionalFormatting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R21"/>
  <sheetViews>
    <sheetView workbookViewId="0">
      <selection activeCell="C16" sqref="C16"/>
    </sheetView>
  </sheetViews>
  <sheetFormatPr defaultRowHeight="15" x14ac:dyDescent="0.25"/>
  <cols>
    <col min="3" max="3" width="31.7109375" customWidth="1"/>
    <col min="13" max="13" width="9.140625" style="30"/>
  </cols>
  <sheetData>
    <row r="1" spans="1:18" x14ac:dyDescent="0.25">
      <c r="A1" s="1" t="s">
        <v>40</v>
      </c>
      <c r="B1" s="2"/>
      <c r="C1" s="2"/>
      <c r="D1" s="2"/>
      <c r="E1" s="2"/>
      <c r="F1" s="2"/>
      <c r="G1" s="2"/>
      <c r="H1" s="2"/>
      <c r="I1" s="2"/>
    </row>
    <row r="2" spans="1:18" ht="14.2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</row>
    <row r="4" spans="1:18" x14ac:dyDescent="0.25">
      <c r="A4" s="2" t="s">
        <v>0</v>
      </c>
      <c r="B4" s="2">
        <v>1</v>
      </c>
      <c r="C4" t="s">
        <v>21</v>
      </c>
      <c r="D4" s="16">
        <v>6</v>
      </c>
      <c r="E4" t="s">
        <v>28</v>
      </c>
      <c r="F4" s="14"/>
      <c r="G4" s="14"/>
      <c r="H4" s="14"/>
      <c r="I4" s="14"/>
    </row>
    <row r="5" spans="1:18" x14ac:dyDescent="0.25">
      <c r="A5" s="3"/>
      <c r="B5" s="2">
        <v>2</v>
      </c>
      <c r="C5" t="s">
        <v>14</v>
      </c>
      <c r="D5" s="14">
        <v>7</v>
      </c>
      <c r="E5" t="s">
        <v>52</v>
      </c>
      <c r="F5" s="14"/>
      <c r="G5" s="14"/>
      <c r="H5" s="14"/>
      <c r="I5" s="14"/>
    </row>
    <row r="6" spans="1:18" x14ac:dyDescent="0.25">
      <c r="A6" s="3"/>
      <c r="B6" s="2">
        <v>3</v>
      </c>
      <c r="C6" s="14" t="s">
        <v>24</v>
      </c>
      <c r="D6" s="14">
        <v>8</v>
      </c>
      <c r="E6" s="14" t="s">
        <v>49</v>
      </c>
      <c r="F6" s="2"/>
      <c r="G6" s="2"/>
      <c r="H6" s="2"/>
      <c r="I6" s="2"/>
    </row>
    <row r="7" spans="1:18" x14ac:dyDescent="0.25">
      <c r="A7" s="3"/>
      <c r="B7" s="2">
        <v>4</v>
      </c>
      <c r="C7" s="14" t="s">
        <v>32</v>
      </c>
      <c r="D7" s="14">
        <v>9</v>
      </c>
      <c r="E7" s="14" t="s">
        <v>47</v>
      </c>
      <c r="F7" s="2"/>
      <c r="G7" s="14"/>
      <c r="H7" s="2"/>
      <c r="I7" s="2"/>
    </row>
    <row r="8" spans="1:18" x14ac:dyDescent="0.25">
      <c r="A8" s="3"/>
      <c r="B8" s="2">
        <v>5</v>
      </c>
      <c r="C8" s="14" t="s">
        <v>27</v>
      </c>
      <c r="D8" s="14">
        <v>10</v>
      </c>
      <c r="E8" s="14" t="s">
        <v>46</v>
      </c>
      <c r="F8" s="2"/>
      <c r="G8" s="14"/>
      <c r="H8" s="2"/>
      <c r="I8" s="2"/>
    </row>
    <row r="9" spans="1:18" x14ac:dyDescent="0.25">
      <c r="A9" s="3"/>
      <c r="B9" s="14"/>
      <c r="C9" s="14"/>
      <c r="D9" s="14"/>
      <c r="E9" s="14"/>
      <c r="F9" s="14"/>
      <c r="G9" s="2"/>
      <c r="H9" s="14"/>
      <c r="I9" s="2"/>
    </row>
    <row r="10" spans="1:18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51"/>
      <c r="J10" s="19"/>
      <c r="K10" s="19"/>
      <c r="L10" s="19"/>
      <c r="M10" s="31"/>
      <c r="N10" s="52" t="s">
        <v>3</v>
      </c>
      <c r="O10" s="45" t="s">
        <v>4</v>
      </c>
      <c r="P10" s="45" t="s">
        <v>5</v>
      </c>
      <c r="Q10" s="45" t="s">
        <v>6</v>
      </c>
      <c r="R10" s="47" t="s">
        <v>7</v>
      </c>
    </row>
    <row r="11" spans="1:18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 t="s">
        <v>63</v>
      </c>
      <c r="K11" s="4" t="s">
        <v>64</v>
      </c>
      <c r="L11" s="4" t="s">
        <v>53</v>
      </c>
      <c r="M11" s="31" t="s">
        <v>54</v>
      </c>
      <c r="N11" s="53"/>
      <c r="O11" s="46"/>
      <c r="P11" s="46"/>
      <c r="Q11" s="46"/>
      <c r="R11" s="48"/>
    </row>
    <row r="12" spans="1:18" x14ac:dyDescent="0.25">
      <c r="A12" s="10" t="s">
        <v>8</v>
      </c>
      <c r="B12" s="5"/>
      <c r="C12" s="5"/>
      <c r="D12" s="21"/>
      <c r="E12" s="21"/>
      <c r="F12" s="21"/>
      <c r="G12" s="21"/>
      <c r="H12" s="21"/>
      <c r="I12" s="21"/>
      <c r="J12" s="21"/>
      <c r="K12" s="21"/>
      <c r="L12" s="21"/>
      <c r="M12" s="32"/>
      <c r="N12" s="5"/>
      <c r="O12" s="5"/>
      <c r="P12" s="5"/>
      <c r="Q12" s="5"/>
      <c r="R12" s="5"/>
    </row>
    <row r="13" spans="1:18" x14ac:dyDescent="0.25">
      <c r="A13" s="6"/>
      <c r="B13" s="24">
        <v>1</v>
      </c>
      <c r="C13" s="40" t="s">
        <v>76</v>
      </c>
      <c r="D13" s="42">
        <v>30</v>
      </c>
      <c r="E13" s="17">
        <v>30</v>
      </c>
      <c r="F13" s="17">
        <v>28</v>
      </c>
      <c r="G13" s="17">
        <v>29</v>
      </c>
      <c r="H13" s="18">
        <v>30</v>
      </c>
      <c r="I13" s="18">
        <v>29</v>
      </c>
      <c r="J13" s="7">
        <v>28</v>
      </c>
      <c r="K13" s="7">
        <v>28</v>
      </c>
      <c r="L13" s="7">
        <v>25</v>
      </c>
      <c r="M13" s="31">
        <v>30</v>
      </c>
      <c r="N13" s="7">
        <f>ROUND(O13/6,1)</f>
        <v>29.3</v>
      </c>
      <c r="O13" s="7">
        <f>D13+E13+F13+G13+H13+I13</f>
        <v>176</v>
      </c>
      <c r="P13" s="8"/>
      <c r="Q13" s="7">
        <f t="shared" ref="Q13:Q17" si="0">O13-P13</f>
        <v>176</v>
      </c>
      <c r="R13" s="9">
        <v>1</v>
      </c>
    </row>
    <row r="14" spans="1:18" x14ac:dyDescent="0.25">
      <c r="A14" s="6"/>
      <c r="B14" s="24">
        <v>2</v>
      </c>
      <c r="C14" s="40" t="s">
        <v>107</v>
      </c>
      <c r="D14" s="39">
        <v>29</v>
      </c>
      <c r="E14" s="6">
        <v>29</v>
      </c>
      <c r="F14" s="6">
        <v>30</v>
      </c>
      <c r="G14" s="6">
        <v>30</v>
      </c>
      <c r="H14" s="7">
        <v>29</v>
      </c>
      <c r="I14" s="7">
        <v>28</v>
      </c>
      <c r="J14" s="7">
        <v>30</v>
      </c>
      <c r="K14" s="7">
        <v>30</v>
      </c>
      <c r="L14" s="7">
        <v>29</v>
      </c>
      <c r="M14" s="31">
        <v>28</v>
      </c>
      <c r="N14" s="7">
        <f t="shared" ref="N14:N17" si="1">ROUND(O14/6,1)</f>
        <v>29.2</v>
      </c>
      <c r="O14" s="7">
        <f t="shared" ref="O14:O17" si="2">D14+E14+F14+G14+H14+I14</f>
        <v>175</v>
      </c>
      <c r="P14" s="8"/>
      <c r="Q14" s="7">
        <f t="shared" si="0"/>
        <v>175</v>
      </c>
      <c r="R14" s="9">
        <v>2</v>
      </c>
    </row>
    <row r="15" spans="1:18" x14ac:dyDescent="0.25">
      <c r="A15" s="10" t="s">
        <v>18</v>
      </c>
      <c r="B15" s="5"/>
      <c r="C15" s="21"/>
      <c r="D15" s="5"/>
      <c r="E15" s="5"/>
      <c r="F15" s="5"/>
      <c r="G15" s="5"/>
      <c r="H15" s="5"/>
      <c r="I15" s="5"/>
      <c r="J15" s="21"/>
      <c r="K15" s="21"/>
      <c r="L15" s="21"/>
      <c r="M15" s="32"/>
      <c r="N15" s="32"/>
      <c r="O15" s="32"/>
      <c r="P15" s="21"/>
      <c r="Q15" s="21"/>
      <c r="R15" s="5"/>
    </row>
    <row r="16" spans="1:18" x14ac:dyDescent="0.25">
      <c r="A16" s="6"/>
      <c r="B16" s="24">
        <v>1</v>
      </c>
      <c r="C16" s="40" t="s">
        <v>124</v>
      </c>
      <c r="D16" s="39">
        <v>30</v>
      </c>
      <c r="E16" s="6">
        <v>29</v>
      </c>
      <c r="F16" s="6">
        <v>30</v>
      </c>
      <c r="G16" s="6">
        <v>30</v>
      </c>
      <c r="H16" s="7">
        <v>30</v>
      </c>
      <c r="I16" s="7">
        <v>30</v>
      </c>
      <c r="J16" s="7">
        <v>29</v>
      </c>
      <c r="K16" s="7">
        <v>29</v>
      </c>
      <c r="L16" s="7">
        <v>29</v>
      </c>
      <c r="M16" s="31">
        <v>29</v>
      </c>
      <c r="N16" s="7">
        <f t="shared" si="1"/>
        <v>29.8</v>
      </c>
      <c r="O16" s="7">
        <f t="shared" si="2"/>
        <v>179</v>
      </c>
      <c r="P16" s="8"/>
      <c r="Q16" s="7">
        <f t="shared" si="0"/>
        <v>179</v>
      </c>
      <c r="R16" s="9">
        <v>1</v>
      </c>
    </row>
    <row r="17" spans="1:18" x14ac:dyDescent="0.25">
      <c r="A17" s="6"/>
      <c r="B17" s="24">
        <v>2</v>
      </c>
      <c r="C17" s="40" t="s">
        <v>125</v>
      </c>
      <c r="D17" s="39">
        <v>29</v>
      </c>
      <c r="E17" s="6">
        <v>30</v>
      </c>
      <c r="F17" s="6">
        <v>29</v>
      </c>
      <c r="G17" s="6">
        <v>29</v>
      </c>
      <c r="H17" s="7">
        <v>29</v>
      </c>
      <c r="I17" s="7">
        <v>29</v>
      </c>
      <c r="J17" s="7">
        <v>30</v>
      </c>
      <c r="K17" s="7">
        <v>30</v>
      </c>
      <c r="L17" s="7">
        <v>30</v>
      </c>
      <c r="M17" s="31">
        <v>30</v>
      </c>
      <c r="N17" s="7">
        <f t="shared" si="1"/>
        <v>29.2</v>
      </c>
      <c r="O17" s="7">
        <f t="shared" si="2"/>
        <v>175</v>
      </c>
      <c r="P17" s="8"/>
      <c r="Q17" s="7">
        <f t="shared" si="0"/>
        <v>175</v>
      </c>
      <c r="R17" s="9">
        <v>2</v>
      </c>
    </row>
    <row r="18" spans="1:18" ht="15.75" thickBot="1" x14ac:dyDescent="0.3">
      <c r="O18" s="15"/>
    </row>
    <row r="19" spans="1:18" ht="15.75" thickBot="1" x14ac:dyDescent="0.3">
      <c r="A19" s="11"/>
      <c r="C19" s="13" t="s">
        <v>10</v>
      </c>
    </row>
    <row r="20" spans="1:18" ht="15.75" thickBot="1" x14ac:dyDescent="0.3">
      <c r="A20" s="12"/>
      <c r="C20" s="13" t="s">
        <v>11</v>
      </c>
    </row>
    <row r="21" spans="1:18" x14ac:dyDescent="0.25">
      <c r="C21" t="s">
        <v>9</v>
      </c>
    </row>
  </sheetData>
  <mergeCells count="9">
    <mergeCell ref="O10:O11"/>
    <mergeCell ref="P10:P11"/>
    <mergeCell ref="Q10:Q11"/>
    <mergeCell ref="R10:R11"/>
    <mergeCell ref="A10:A11"/>
    <mergeCell ref="B10:B11"/>
    <mergeCell ref="C10:C11"/>
    <mergeCell ref="D10:I10"/>
    <mergeCell ref="N10:N11"/>
  </mergeCells>
  <conditionalFormatting sqref="D13:I13">
    <cfRule type="cellIs" dxfId="15" priority="808" operator="greaterThanOrEqual">
      <formula>$N$13+3</formula>
    </cfRule>
    <cfRule type="cellIs" dxfId="14" priority="809" operator="lessThanOrEqual">
      <formula>$N$13-3</formula>
    </cfRule>
  </conditionalFormatting>
  <conditionalFormatting sqref="D14:I14">
    <cfRule type="cellIs" dxfId="13" priority="810" operator="greaterThanOrEqual">
      <formula>$N$14+3</formula>
    </cfRule>
    <cfRule type="cellIs" dxfId="12" priority="811" operator="lessThanOrEqual">
      <formula>$N$14-3</formula>
    </cfRule>
  </conditionalFormatting>
  <conditionalFormatting sqref="D16:I16">
    <cfRule type="cellIs" dxfId="11" priority="812" operator="greaterThanOrEqual">
      <formula>$N$16+3</formula>
    </cfRule>
    <cfRule type="cellIs" dxfId="10" priority="813" operator="lessThanOrEqual">
      <formula>$N$16-3</formula>
    </cfRule>
  </conditionalFormatting>
  <conditionalFormatting sqref="D17:I17">
    <cfRule type="cellIs" dxfId="9" priority="814" operator="greaterThanOrEqual">
      <formula>$N$17+3</formula>
    </cfRule>
    <cfRule type="cellIs" dxfId="8" priority="815" operator="lessThanOrEqual">
      <formula>$N$17-3</formula>
    </cfRule>
  </conditionalFormatting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P22"/>
  <sheetViews>
    <sheetView workbookViewId="0">
      <selection activeCell="C17" sqref="C17"/>
    </sheetView>
  </sheetViews>
  <sheetFormatPr defaultRowHeight="15" x14ac:dyDescent="0.25"/>
  <cols>
    <col min="3" max="3" width="29" customWidth="1"/>
  </cols>
  <sheetData>
    <row r="1" spans="1:16" x14ac:dyDescent="0.25">
      <c r="A1" s="1" t="s">
        <v>39</v>
      </c>
      <c r="B1" s="2"/>
      <c r="C1" s="2"/>
      <c r="D1" s="2"/>
      <c r="E1" s="2"/>
      <c r="F1" s="2"/>
    </row>
    <row r="2" spans="1:16" x14ac:dyDescent="0.25">
      <c r="A2" s="2"/>
      <c r="B2" s="2"/>
      <c r="C2" s="2"/>
      <c r="D2" s="2"/>
      <c r="E2" s="2"/>
      <c r="F2" s="2"/>
    </row>
    <row r="3" spans="1:16" x14ac:dyDescent="0.25">
      <c r="A3" s="2" t="s">
        <v>0</v>
      </c>
      <c r="B3" s="16">
        <v>1</v>
      </c>
      <c r="C3" s="3" t="s">
        <v>13</v>
      </c>
      <c r="D3" s="16">
        <v>5</v>
      </c>
      <c r="E3" s="3" t="s">
        <v>19</v>
      </c>
      <c r="F3" s="2"/>
      <c r="G3" s="2"/>
    </row>
    <row r="4" spans="1:16" x14ac:dyDescent="0.25">
      <c r="A4" s="3"/>
      <c r="B4" s="16">
        <v>2</v>
      </c>
      <c r="C4" s="37" t="s">
        <v>24</v>
      </c>
      <c r="D4" s="16">
        <v>6</v>
      </c>
      <c r="E4" s="3" t="s">
        <v>48</v>
      </c>
      <c r="F4" s="14"/>
      <c r="G4" s="14"/>
    </row>
    <row r="5" spans="1:16" x14ac:dyDescent="0.25">
      <c r="A5" s="3"/>
      <c r="B5" s="16">
        <v>3</v>
      </c>
      <c r="C5" s="37" t="s">
        <v>28</v>
      </c>
      <c r="D5" s="16">
        <v>7</v>
      </c>
      <c r="E5" s="3" t="s">
        <v>57</v>
      </c>
      <c r="F5" s="14"/>
      <c r="G5" s="14"/>
    </row>
    <row r="6" spans="1:16" x14ac:dyDescent="0.25">
      <c r="A6" s="3"/>
      <c r="B6" s="16">
        <v>4</v>
      </c>
      <c r="C6" s="3" t="s">
        <v>26</v>
      </c>
      <c r="D6" s="16">
        <v>8</v>
      </c>
      <c r="E6" s="3" t="s">
        <v>46</v>
      </c>
      <c r="F6" s="2"/>
      <c r="G6" s="2"/>
    </row>
    <row r="7" spans="1:16" x14ac:dyDescent="0.25">
      <c r="A7" s="3"/>
      <c r="B7" s="16"/>
      <c r="C7" s="14"/>
      <c r="D7" s="14"/>
      <c r="E7" s="3"/>
      <c r="F7" s="2"/>
      <c r="G7" s="2"/>
    </row>
    <row r="8" spans="1:16" x14ac:dyDescent="0.25">
      <c r="A8" s="3"/>
      <c r="B8" s="2"/>
      <c r="C8" s="14"/>
      <c r="D8" s="14"/>
      <c r="E8" s="2"/>
      <c r="F8" s="2"/>
      <c r="G8" s="2"/>
    </row>
    <row r="9" spans="1:16" x14ac:dyDescent="0.25">
      <c r="A9" s="3"/>
      <c r="B9" s="14"/>
      <c r="C9" s="14"/>
      <c r="D9" s="14"/>
      <c r="E9" s="14"/>
      <c r="F9" s="14"/>
    </row>
    <row r="10" spans="1:16" x14ac:dyDescent="0.25">
      <c r="A10" s="45"/>
      <c r="B10" s="45" t="s">
        <v>1</v>
      </c>
      <c r="C10" s="49" t="s">
        <v>2</v>
      </c>
      <c r="D10" s="51"/>
      <c r="E10" s="51"/>
      <c r="F10" s="51"/>
      <c r="G10" s="51"/>
      <c r="H10" s="51"/>
      <c r="I10" s="19"/>
      <c r="J10" s="19"/>
      <c r="K10" s="19"/>
      <c r="L10" s="52" t="s">
        <v>3</v>
      </c>
      <c r="M10" s="45" t="s">
        <v>4</v>
      </c>
      <c r="N10" s="45" t="s">
        <v>5</v>
      </c>
      <c r="O10" s="45" t="s">
        <v>6</v>
      </c>
      <c r="P10" s="47" t="s">
        <v>7</v>
      </c>
    </row>
    <row r="11" spans="1:16" x14ac:dyDescent="0.25">
      <c r="A11" s="46"/>
      <c r="B11" s="46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 t="s">
        <v>62</v>
      </c>
      <c r="J11" s="4" t="s">
        <v>63</v>
      </c>
      <c r="K11" s="4" t="s">
        <v>64</v>
      </c>
      <c r="L11" s="53"/>
      <c r="M11" s="46"/>
      <c r="N11" s="46"/>
      <c r="O11" s="46"/>
      <c r="P11" s="48"/>
    </row>
    <row r="12" spans="1:16" x14ac:dyDescent="0.25">
      <c r="A12" s="10" t="s">
        <v>29</v>
      </c>
      <c r="B12" s="5"/>
      <c r="C12" s="5"/>
      <c r="D12" s="5"/>
      <c r="E12" s="5"/>
      <c r="F12" s="5"/>
      <c r="G12" s="5"/>
      <c r="H12" s="5"/>
      <c r="I12" s="21"/>
      <c r="J12" s="21"/>
      <c r="K12" s="21"/>
      <c r="L12" s="21"/>
      <c r="M12" s="21"/>
      <c r="N12" s="21"/>
      <c r="O12" s="21"/>
      <c r="P12" s="5"/>
    </row>
    <row r="13" spans="1:16" x14ac:dyDescent="0.25">
      <c r="A13" s="6"/>
      <c r="B13" s="24">
        <v>1</v>
      </c>
      <c r="C13" s="40" t="s">
        <v>126</v>
      </c>
      <c r="D13" s="39">
        <v>30</v>
      </c>
      <c r="E13" s="6">
        <v>29</v>
      </c>
      <c r="F13" s="7">
        <v>29</v>
      </c>
      <c r="G13" s="7">
        <v>30</v>
      </c>
      <c r="H13" s="23">
        <v>30</v>
      </c>
      <c r="I13" s="7">
        <v>30</v>
      </c>
      <c r="J13" s="7">
        <v>30</v>
      </c>
      <c r="K13" s="7">
        <v>29</v>
      </c>
      <c r="L13" s="7">
        <f>ROUND(M13/5,1)</f>
        <v>29.6</v>
      </c>
      <c r="M13" s="7">
        <f>D13+E13+F13+G13+H13</f>
        <v>148</v>
      </c>
      <c r="N13" s="8"/>
      <c r="O13" s="7">
        <f t="shared" ref="O13:O18" si="0">M13-N13</f>
        <v>148</v>
      </c>
      <c r="P13" s="9">
        <v>1</v>
      </c>
    </row>
    <row r="14" spans="1:16" x14ac:dyDescent="0.25">
      <c r="A14" s="10" t="s">
        <v>17</v>
      </c>
      <c r="B14" s="5"/>
      <c r="C14" s="21"/>
      <c r="D14" s="5"/>
      <c r="E14" s="5"/>
      <c r="F14" s="5"/>
      <c r="G14" s="5"/>
      <c r="H14" s="5"/>
      <c r="I14" s="21"/>
      <c r="J14" s="21"/>
      <c r="K14" s="21"/>
      <c r="L14" s="21"/>
      <c r="M14" s="21"/>
      <c r="N14" s="21"/>
      <c r="O14" s="21"/>
      <c r="P14" s="5"/>
    </row>
    <row r="15" spans="1:16" x14ac:dyDescent="0.25">
      <c r="A15" s="6"/>
      <c r="B15" s="24">
        <v>1</v>
      </c>
      <c r="C15" s="40" t="s">
        <v>93</v>
      </c>
      <c r="D15" s="39">
        <v>28</v>
      </c>
      <c r="E15" s="6">
        <v>30</v>
      </c>
      <c r="F15" s="7">
        <v>29</v>
      </c>
      <c r="G15" s="7">
        <v>29</v>
      </c>
      <c r="H15" s="23">
        <v>30</v>
      </c>
      <c r="I15" s="7">
        <v>28</v>
      </c>
      <c r="J15" s="7">
        <v>30</v>
      </c>
      <c r="K15" s="7">
        <v>29</v>
      </c>
      <c r="L15" s="7">
        <f t="shared" ref="L15:L18" si="1">ROUND(M15/5,1)</f>
        <v>29.2</v>
      </c>
      <c r="M15" s="7">
        <f>D15+E15+F15+G15+H15</f>
        <v>146</v>
      </c>
      <c r="N15" s="8"/>
      <c r="O15" s="7">
        <f t="shared" si="0"/>
        <v>146</v>
      </c>
      <c r="P15" s="9">
        <v>2</v>
      </c>
    </row>
    <row r="16" spans="1:16" x14ac:dyDescent="0.25">
      <c r="A16" s="10" t="s">
        <v>18</v>
      </c>
      <c r="B16" s="5"/>
      <c r="C16" s="21"/>
      <c r="D16" s="5"/>
      <c r="E16" s="5"/>
      <c r="F16" s="5"/>
      <c r="G16" s="5"/>
      <c r="H16" s="5"/>
      <c r="I16" s="21"/>
      <c r="J16" s="21"/>
      <c r="K16" s="21"/>
      <c r="L16" s="21"/>
      <c r="M16" s="21"/>
      <c r="N16" s="21"/>
      <c r="O16" s="21"/>
      <c r="P16" s="5"/>
    </row>
    <row r="17" spans="1:16" x14ac:dyDescent="0.25">
      <c r="A17" s="6"/>
      <c r="B17" s="24">
        <v>1</v>
      </c>
      <c r="C17" s="40" t="s">
        <v>94</v>
      </c>
      <c r="D17" s="39">
        <v>30</v>
      </c>
      <c r="E17" s="6">
        <v>29</v>
      </c>
      <c r="F17" s="7">
        <v>29</v>
      </c>
      <c r="G17" s="7">
        <v>30</v>
      </c>
      <c r="H17" s="23">
        <v>30</v>
      </c>
      <c r="I17" s="7">
        <v>30</v>
      </c>
      <c r="J17" s="7">
        <v>30</v>
      </c>
      <c r="K17" s="7">
        <v>30</v>
      </c>
      <c r="L17" s="7">
        <f t="shared" si="1"/>
        <v>29.6</v>
      </c>
      <c r="M17" s="7">
        <f>D17+E17+F17+G17+H17</f>
        <v>148</v>
      </c>
      <c r="N17" s="8"/>
      <c r="O17" s="7">
        <f t="shared" si="0"/>
        <v>148</v>
      </c>
      <c r="P17" s="9">
        <v>1</v>
      </c>
    </row>
    <row r="18" spans="1:16" x14ac:dyDescent="0.25">
      <c r="A18" s="6"/>
      <c r="B18" s="24">
        <v>2</v>
      </c>
      <c r="C18" s="40" t="s">
        <v>73</v>
      </c>
      <c r="D18" s="39">
        <v>28</v>
      </c>
      <c r="E18" s="6">
        <v>30</v>
      </c>
      <c r="F18" s="7">
        <v>28</v>
      </c>
      <c r="G18" s="7">
        <v>29</v>
      </c>
      <c r="H18" s="23">
        <v>29</v>
      </c>
      <c r="I18" s="7">
        <v>28</v>
      </c>
      <c r="J18" s="7">
        <v>29</v>
      </c>
      <c r="K18" s="7">
        <v>29</v>
      </c>
      <c r="L18" s="7">
        <f t="shared" si="1"/>
        <v>28.8</v>
      </c>
      <c r="M18" s="7">
        <f>D18+E18+F18+G18+H18</f>
        <v>144</v>
      </c>
      <c r="N18" s="8"/>
      <c r="O18" s="7">
        <f t="shared" si="0"/>
        <v>144</v>
      </c>
      <c r="P18" s="9">
        <v>2</v>
      </c>
    </row>
    <row r="19" spans="1:16" ht="15.75" thickBot="1" x14ac:dyDescent="0.3">
      <c r="M19" s="15"/>
    </row>
    <row r="20" spans="1:16" ht="15.75" thickBot="1" x14ac:dyDescent="0.3">
      <c r="A20" s="11"/>
      <c r="C20" s="13" t="s">
        <v>10</v>
      </c>
    </row>
    <row r="21" spans="1:16" ht="15.75" thickBot="1" x14ac:dyDescent="0.3">
      <c r="A21" s="12"/>
      <c r="C21" s="13" t="s">
        <v>11</v>
      </c>
    </row>
    <row r="22" spans="1:16" x14ac:dyDescent="0.25">
      <c r="C22" t="s">
        <v>9</v>
      </c>
    </row>
  </sheetData>
  <mergeCells count="9">
    <mergeCell ref="M10:M11"/>
    <mergeCell ref="N10:N11"/>
    <mergeCell ref="O10:O11"/>
    <mergeCell ref="P10:P11"/>
    <mergeCell ref="A10:A11"/>
    <mergeCell ref="B10:B11"/>
    <mergeCell ref="C10:C11"/>
    <mergeCell ref="D10:H10"/>
    <mergeCell ref="L10:L11"/>
  </mergeCells>
  <conditionalFormatting sqref="D13:H13">
    <cfRule type="cellIs" dxfId="7" priority="800" operator="greaterThanOrEqual">
      <formula>$L$13+3</formula>
    </cfRule>
    <cfRule type="cellIs" dxfId="6" priority="801" operator="lessThanOrEqual">
      <formula>$L$13-3</formula>
    </cfRule>
  </conditionalFormatting>
  <conditionalFormatting sqref="D15:H15">
    <cfRule type="cellIs" dxfId="5" priority="802" operator="greaterThanOrEqual">
      <formula>$L$15+3</formula>
    </cfRule>
    <cfRule type="cellIs" dxfId="4" priority="803" operator="lessThanOrEqual">
      <formula>$L$15-3</formula>
    </cfRule>
  </conditionalFormatting>
  <conditionalFormatting sqref="D17:H17">
    <cfRule type="cellIs" dxfId="3" priority="804" operator="greaterThanOrEqual">
      <formula>$L$17+3</formula>
    </cfRule>
    <cfRule type="cellIs" dxfId="2" priority="805" operator="lessThanOrEqual">
      <formula>$L$17-3</formula>
    </cfRule>
  </conditionalFormatting>
  <conditionalFormatting sqref="D18:H18">
    <cfRule type="cellIs" dxfId="1" priority="806" operator="greaterThanOrEqual">
      <formula>$L$18+3</formula>
    </cfRule>
    <cfRule type="cellIs" dxfId="0" priority="807" operator="lessThanOrEqual">
      <formula>$L$18-3</formula>
    </cfRule>
  </conditionalFormatting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14</vt:i4>
      </vt:variant>
    </vt:vector>
  </HeadingPairs>
  <TitlesOfParts>
    <vt:vector size="14" baseType="lpstr">
      <vt:lpstr>ОМС 1</vt:lpstr>
      <vt:lpstr>ОМС-2</vt:lpstr>
      <vt:lpstr>вес комерц</vt:lpstr>
      <vt:lpstr>голів хвиля</vt:lpstr>
      <vt:lpstr>стр на кор</vt:lpstr>
      <vt:lpstr>стр на довг </vt:lpstr>
      <vt:lpstr>етно стиль</vt:lpstr>
      <vt:lpstr>плетін</vt:lpstr>
      <vt:lpstr>світ життя</vt:lpstr>
      <vt:lpstr>креат фарб</vt:lpstr>
      <vt:lpstr>стильне фарбуванн</vt:lpstr>
      <vt:lpstr>стильний хвіст</vt:lpstr>
      <vt:lpstr>пастіж</vt:lpstr>
      <vt:lpstr>сучасні текстури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User</cp:lastModifiedBy>
  <cp:lastPrinted>2026-09-07T10:20:58Z</cp:lastPrinted>
  <dcterms:created xsi:type="dcterms:W3CDTF">2024-03-28T07:45:21Z</dcterms:created>
  <dcterms:modified xsi:type="dcterms:W3CDTF">2026-09-18T11:43:16Z</dcterms:modified>
</cp:coreProperties>
</file>