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ПУ_03.02.2022\ЧУ 2025\ПРОТОКОЛИ заповнені офлайн\"/>
    </mc:Choice>
  </mc:AlternateContent>
  <bookViews>
    <workbookView xWindow="0" yWindow="0" windowWidth="24000" windowHeight="9615" tabRatio="888"/>
  </bookViews>
  <sheets>
    <sheet name="ап ман" sheetId="69" r:id="rId1"/>
    <sheet name="сжм" sheetId="68" r:id="rId2"/>
    <sheet name="салон чол ман" sheetId="67" r:id="rId3"/>
    <sheet name="м с мод н" sheetId="51" r:id="rId4"/>
    <sheet name="ефект Natural " sheetId="50" r:id="rId5"/>
    <sheet name="смг Фанц ман" sheetId="73" r:id="rId6"/>
    <sheet name="Віртуозний стемпінг" sheetId="63" r:id="rId7"/>
    <sheet name="Чоловічий креативний манікюр" sheetId="65" r:id="rId8"/>
    <sheet name="КомбіМан" sheetId="8" r:id="rId9"/>
    <sheet name="спгл" sheetId="70" r:id="rId10"/>
    <sheet name="ідеал поверхня" sheetId="71" r:id="rId11"/>
    <sheet name="подіум диз на кор нігтях" sheetId="58" r:id="rId12"/>
    <sheet name="салон ман ОМС" sheetId="56" r:id="rId13"/>
  </sheets>
  <calcPr calcId="152511"/>
</workbook>
</file>

<file path=xl/calcChain.xml><?xml version="1.0" encoding="utf-8"?>
<calcChain xmlns="http://schemas.openxmlformats.org/spreadsheetml/2006/main">
  <c r="J15" i="65" l="1"/>
  <c r="L15" i="65" s="1"/>
  <c r="P20" i="70"/>
  <c r="J12" i="51"/>
  <c r="L12" i="51" s="1"/>
  <c r="H10" i="73"/>
  <c r="G10" i="73" s="1"/>
  <c r="J10" i="73"/>
  <c r="I15" i="65" l="1"/>
  <c r="I12" i="51"/>
  <c r="T17" i="50"/>
  <c r="T18" i="50"/>
  <c r="T19" i="50"/>
  <c r="T20" i="50"/>
  <c r="T21" i="50"/>
  <c r="T22" i="50"/>
  <c r="T16" i="50"/>
  <c r="T13" i="50"/>
  <c r="P25" i="70"/>
  <c r="P26" i="70"/>
  <c r="P18" i="70"/>
  <c r="P19" i="70"/>
  <c r="P21" i="70"/>
  <c r="P22" i="70"/>
  <c r="P8" i="70"/>
  <c r="P9" i="70"/>
  <c r="P10" i="70"/>
  <c r="P11" i="70"/>
  <c r="P12" i="70"/>
  <c r="P13" i="70"/>
  <c r="P14" i="70"/>
  <c r="P15" i="70"/>
  <c r="P16" i="70"/>
  <c r="P24" i="70"/>
  <c r="T14" i="50"/>
  <c r="T11" i="50"/>
  <c r="T9" i="50"/>
  <c r="T8" i="50"/>
  <c r="T4" i="50"/>
  <c r="T10" i="50" l="1"/>
  <c r="T12" i="50"/>
  <c r="O9" i="67"/>
  <c r="P8" i="69"/>
  <c r="P9" i="69"/>
  <c r="P10" i="69"/>
  <c r="P11" i="69"/>
  <c r="P13" i="69"/>
  <c r="P14" i="69"/>
  <c r="N10" i="8" l="1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9" i="8"/>
  <c r="Q11" i="68" l="1"/>
  <c r="Q12" i="68"/>
  <c r="Q13" i="68"/>
  <c r="Q15" i="68"/>
  <c r="Q17" i="68"/>
  <c r="Q9" i="68"/>
  <c r="J13" i="51" l="1"/>
  <c r="L13" i="51" s="1"/>
  <c r="J11" i="51"/>
  <c r="L11" i="51" s="1"/>
  <c r="J10" i="51"/>
  <c r="L10" i="51" s="1"/>
  <c r="R12" i="71"/>
  <c r="R11" i="71"/>
  <c r="J14" i="56"/>
  <c r="L14" i="56" s="1"/>
  <c r="J10" i="58"/>
  <c r="L10" i="58" s="1"/>
  <c r="J11" i="58"/>
  <c r="L11" i="58" s="1"/>
  <c r="R10" i="71"/>
  <c r="R9" i="71"/>
  <c r="R8" i="71"/>
  <c r="R16" i="71"/>
  <c r="R18" i="71"/>
  <c r="R17" i="71"/>
  <c r="R15" i="71"/>
  <c r="R14" i="71"/>
  <c r="R6" i="71"/>
  <c r="P6" i="70"/>
  <c r="P6" i="69"/>
  <c r="Q5" i="68"/>
  <c r="J19" i="51"/>
  <c r="L19" i="51" s="1"/>
  <c r="J18" i="51"/>
  <c r="L18" i="51" s="1"/>
  <c r="J17" i="51"/>
  <c r="L17" i="51" s="1"/>
  <c r="J16" i="51"/>
  <c r="L16" i="51" s="1"/>
  <c r="J15" i="51"/>
  <c r="L15" i="51" s="1"/>
  <c r="O12" i="67"/>
  <c r="O11" i="67"/>
  <c r="O10" i="67"/>
  <c r="O19" i="67"/>
  <c r="O18" i="67"/>
  <c r="O17" i="67"/>
  <c r="O16" i="67"/>
  <c r="O15" i="67"/>
  <c r="O14" i="67"/>
  <c r="O21" i="67"/>
  <c r="O7" i="67"/>
  <c r="I11" i="51" l="1"/>
  <c r="I15" i="51"/>
  <c r="I17" i="51"/>
  <c r="I19" i="51"/>
  <c r="I10" i="51"/>
  <c r="I13" i="51"/>
  <c r="I14" i="56"/>
  <c r="I10" i="58"/>
  <c r="I11" i="58"/>
  <c r="I16" i="51"/>
  <c r="I18" i="51"/>
  <c r="J13" i="65" l="1"/>
  <c r="L13" i="65" s="1"/>
  <c r="J11" i="65"/>
  <c r="L11" i="65" s="1"/>
  <c r="J10" i="65"/>
  <c r="L10" i="65" s="1"/>
  <c r="J12" i="63"/>
  <c r="L12" i="63" s="1"/>
  <c r="J11" i="63"/>
  <c r="L11" i="63" s="1"/>
  <c r="J10" i="63"/>
  <c r="L10" i="63" s="1"/>
  <c r="J12" i="58"/>
  <c r="L12" i="58" s="1"/>
  <c r="J14" i="58"/>
  <c r="L14" i="58" s="1"/>
  <c r="J15" i="56"/>
  <c r="L15" i="56" s="1"/>
  <c r="J16" i="56"/>
  <c r="L16" i="56" s="1"/>
  <c r="J13" i="56"/>
  <c r="L13" i="56" s="1"/>
  <c r="J12" i="56"/>
  <c r="L12" i="56" s="1"/>
  <c r="J11" i="56"/>
  <c r="L11" i="56" s="1"/>
  <c r="J10" i="56"/>
  <c r="L10" i="56" s="1"/>
  <c r="I13" i="65" l="1"/>
  <c r="I10" i="65"/>
  <c r="I11" i="65"/>
  <c r="I10" i="63"/>
  <c r="I12" i="63"/>
  <c r="I11" i="63"/>
  <c r="I12" i="58"/>
  <c r="I14" i="58"/>
  <c r="I15" i="56"/>
  <c r="I13" i="56"/>
  <c r="I11" i="56"/>
  <c r="I10" i="56"/>
  <c r="I12" i="56"/>
  <c r="I16" i="56"/>
</calcChain>
</file>

<file path=xl/comments1.xml><?xml version="1.0" encoding="utf-8"?>
<comments xmlns="http://schemas.openxmlformats.org/spreadsheetml/2006/main">
  <authors>
    <author>User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<sst xmlns="http://schemas.openxmlformats.org/spreadsheetml/2006/main" count="424" uniqueCount="158">
  <si>
    <t>Суддя</t>
  </si>
  <si>
    <t>Семенець</t>
  </si>
  <si>
    <t>Амросієва</t>
  </si>
  <si>
    <t>Разом</t>
  </si>
  <si>
    <t>місце</t>
  </si>
  <si>
    <t>Номер</t>
  </si>
  <si>
    <t>Загальне враження</t>
  </si>
  <si>
    <t>Довжина</t>
  </si>
  <si>
    <t>Форма</t>
  </si>
  <si>
    <t>Штраф</t>
  </si>
  <si>
    <t>Справа</t>
  </si>
  <si>
    <t>Техніка обробка шкіри навколо нігтів)</t>
  </si>
  <si>
    <t>Лівий</t>
  </si>
  <si>
    <t>Правий</t>
  </si>
  <si>
    <t>Задній</t>
  </si>
  <si>
    <t>майстри</t>
  </si>
  <si>
    <t>профі</t>
  </si>
  <si>
    <t>Апекс</t>
  </si>
  <si>
    <t>Лінія посмішки</t>
  </si>
  <si>
    <t>Штрафні бали</t>
  </si>
  <si>
    <t>Білий</t>
  </si>
  <si>
    <t>студенти</t>
  </si>
  <si>
    <t>Торець</t>
  </si>
  <si>
    <t>Діденко</t>
  </si>
  <si>
    <t>юніори</t>
  </si>
  <si>
    <t>студ+юніор</t>
  </si>
  <si>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</si>
  <si>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</si>
  <si>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</si>
  <si>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</si>
  <si>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</si>
  <si>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</si>
  <si>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</si>
  <si>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</si>
  <si>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r>
      <t xml:space="preserve">Розбіжність балів на 3 або більше від середнього балу </t>
    </r>
    <r>
      <rPr>
        <b/>
        <sz val="10"/>
        <rFont val="Times New Roman"/>
        <family val="1"/>
        <charset val="204"/>
      </rPr>
      <t>у більшу сторону</t>
    </r>
  </si>
  <si>
    <t>При розбіжності балів судді на 3 або вище від середнього значення, суддя отримає жовту або червону картку</t>
  </si>
  <si>
    <t>майстер+профі</t>
  </si>
  <si>
    <t>номінація  укріплення нігтів ефект Natural</t>
  </si>
  <si>
    <t>Розбіжність балів на 3 або більше від середнього балу у меньшу сторону</t>
  </si>
  <si>
    <t>майстер</t>
  </si>
  <si>
    <t>номінація Салонний манікюр з дизайном ОМС</t>
  </si>
  <si>
    <t>номінація Подіумний дізайн гель-лаками накоротких нігтях</t>
  </si>
  <si>
    <t>номінація: Мистецтво манікюру : Віртуозний стемпінг</t>
  </si>
  <si>
    <t>номінація: Чоловічий креативний манікюр</t>
  </si>
  <si>
    <t>Розбіжність балів на 3 або більше від середнього балу у більшу сторону</t>
  </si>
  <si>
    <t xml:space="preserve">                                               Номінація     Салонний чоловічий манікюр </t>
  </si>
  <si>
    <t>Поліровка</t>
  </si>
  <si>
    <t>Складністьроботи з кутікулою</t>
  </si>
  <si>
    <t>Місце</t>
  </si>
  <si>
    <t xml:space="preserve">Зліва </t>
  </si>
  <si>
    <t>Задній валик</t>
  </si>
  <si>
    <t>Судді</t>
  </si>
  <si>
    <t>Голуб</t>
  </si>
  <si>
    <t>номінація Модне салонне моделювання нігтів</t>
  </si>
  <si>
    <t xml:space="preserve">Номінація салонний жіночий манікюр   </t>
  </si>
  <si>
    <t>Покриття нігтів лаком</t>
  </si>
  <si>
    <t>складність роботи з кутікулою</t>
  </si>
  <si>
    <t xml:space="preserve">Разом </t>
  </si>
  <si>
    <t>зліва</t>
  </si>
  <si>
    <t>справа</t>
  </si>
  <si>
    <t>задній валік</t>
  </si>
  <si>
    <t>щільність</t>
  </si>
  <si>
    <t>лінія кутікули</t>
  </si>
  <si>
    <t>Номінація "Апаратний манікюр"</t>
  </si>
  <si>
    <t>Область кутикули</t>
  </si>
  <si>
    <t>Поверхня</t>
  </si>
  <si>
    <t>Складність роботи з кутікулю</t>
  </si>
  <si>
    <t xml:space="preserve">Задній </t>
  </si>
  <si>
    <t xml:space="preserve">Номінація Салонне покриття нігтів гелями-лаками </t>
  </si>
  <si>
    <t>Френч покриття</t>
  </si>
  <si>
    <t>Покриття кольоровим гелем-лаком</t>
  </si>
  <si>
    <t>Рожевий</t>
  </si>
  <si>
    <t>Щільність</t>
  </si>
  <si>
    <t>Зона кутикули</t>
  </si>
  <si>
    <t>м+п</t>
  </si>
  <si>
    <t>Номінація "Створення ідеальної поверхні нігтьової пластини Френч покриття на натуральних нігтях"</t>
  </si>
  <si>
    <t>Створення продольного вигину нігтя (вид збоку)</t>
  </si>
  <si>
    <t>Поперечна арка (вид спереду)</t>
  </si>
  <si>
    <t>Покриття нігтів "Французький манікюр"</t>
  </si>
  <si>
    <t>Відблиск</t>
  </si>
  <si>
    <t>Кривизна</t>
  </si>
  <si>
    <t>Симетричність</t>
  </si>
  <si>
    <t xml:space="preserve"> Лінія посмішки</t>
  </si>
  <si>
    <t>студ+юн</t>
  </si>
  <si>
    <t>С+Ю</t>
  </si>
  <si>
    <t>М+П</t>
  </si>
  <si>
    <t>БЕЗ РОЗПОДІЛУ</t>
  </si>
  <si>
    <t>студенти+ юніори</t>
  </si>
  <si>
    <t>профі+ майстри</t>
  </si>
  <si>
    <t>Техніка обробки шкіри навколо нігтів</t>
  </si>
  <si>
    <r>
      <t xml:space="preserve">                               Номінація </t>
    </r>
    <r>
      <rPr>
        <b/>
        <sz val="18"/>
        <color rgb="FF000000"/>
        <rFont val="Times New Roman"/>
        <family val="1"/>
        <charset val="204"/>
      </rPr>
      <t>"Комбінований манікюр"</t>
    </r>
  </si>
  <si>
    <t>Складність роботи з кутікулою</t>
  </si>
  <si>
    <t>Створення прод вигину /вид збоку</t>
  </si>
  <si>
    <t>Бічні сторони/ права ліва</t>
  </si>
  <si>
    <t>Поперечна арка/ вид зпереду</t>
  </si>
  <si>
    <t>Торці і зворотня сторона нігтя</t>
  </si>
  <si>
    <t>контроль матеріалу</t>
  </si>
  <si>
    <t>Лунула/  м+п</t>
  </si>
  <si>
    <t>Верхнє покриття/ глянець</t>
  </si>
  <si>
    <t>Ступінь складності</t>
  </si>
  <si>
    <t>Ліворуч</t>
  </si>
  <si>
    <t>Праворуч</t>
  </si>
  <si>
    <t>По центру</t>
  </si>
  <si>
    <t>5+5+5</t>
  </si>
  <si>
    <t>5+5</t>
  </si>
  <si>
    <t>юніори +студенти</t>
  </si>
  <si>
    <t>х</t>
  </si>
  <si>
    <t>номінація: Салонне моделювання нігтів "Французький манікюр"</t>
  </si>
  <si>
    <t xml:space="preserve">Голуб </t>
  </si>
  <si>
    <t>Сакеларі</t>
  </si>
  <si>
    <t>Голуб Н</t>
  </si>
  <si>
    <t>Рогова Вікторія</t>
  </si>
  <si>
    <t>Міллер Яна</t>
  </si>
  <si>
    <t>Мирутенко Богдана</t>
  </si>
  <si>
    <t>Аксьонова Ілона</t>
  </si>
  <si>
    <t>Прус Лариса</t>
  </si>
  <si>
    <t>Салогуб Сніжана</t>
  </si>
  <si>
    <t>Перевишко Юлія</t>
  </si>
  <si>
    <t>Персіянова Ірина</t>
  </si>
  <si>
    <t>Сальнікова Тетяна</t>
  </si>
  <si>
    <t>Прокопенко Тетяна</t>
  </si>
  <si>
    <t>Яранова Вікторія</t>
  </si>
  <si>
    <t>Божок Світлана</t>
  </si>
  <si>
    <t>Красільнікова Катерина</t>
  </si>
  <si>
    <t>Єреденко Ніна</t>
  </si>
  <si>
    <t>Тимощук Ауріка</t>
  </si>
  <si>
    <t>Заброцька Зоряна</t>
  </si>
  <si>
    <t>Русакевич Дар*я</t>
  </si>
  <si>
    <t>Секретова Ірина</t>
  </si>
  <si>
    <t>Чайка Яна</t>
  </si>
  <si>
    <t>Зубкова Тетяна</t>
  </si>
  <si>
    <t>Масленікова Анна</t>
  </si>
  <si>
    <t>Кузнецова Валерія</t>
  </si>
  <si>
    <t>Млеко Олена</t>
  </si>
  <si>
    <t>Шостя Ірина</t>
  </si>
  <si>
    <t>Рибаченко Марія</t>
  </si>
  <si>
    <t>Вольська Софія</t>
  </si>
  <si>
    <t>Дяченко Наталія</t>
  </si>
  <si>
    <t>Сачук Яна</t>
  </si>
  <si>
    <t>Чуприна-Миронюк Катерина</t>
  </si>
  <si>
    <t>Заброцька Оксана</t>
  </si>
  <si>
    <t>Новікова Катерина</t>
  </si>
  <si>
    <t>Сушицька Анастасія</t>
  </si>
  <si>
    <t>Барбара Ганна</t>
  </si>
  <si>
    <t>Млеко Оксана</t>
  </si>
  <si>
    <t>Клименко Анастасія</t>
  </si>
  <si>
    <t>Назаренко Анастасія</t>
  </si>
  <si>
    <t>Шитікова Олександра</t>
  </si>
  <si>
    <t>Прус Ларіса</t>
  </si>
  <si>
    <t>Слісарчук Алла</t>
  </si>
  <si>
    <t>Божок Світдана</t>
  </si>
  <si>
    <t>Чуприна-миронюк Катерина</t>
  </si>
  <si>
    <t>Майструк Ольга</t>
  </si>
  <si>
    <t>номер уч</t>
  </si>
  <si>
    <t>Номер уч</t>
  </si>
  <si>
    <t>номер учасника</t>
  </si>
  <si>
    <t>Всього балів</t>
  </si>
  <si>
    <t>ночур 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</si>
</sst>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22]General"/>
    <numFmt numFmtId="165" formatCode="#,##0.00&quot; &quot;[$грн.-422];[Red]&quot;-&quot;#,##0.00&quot; &quot;[$грн.-422]"/>
  </numFmts>
  <fonts count="45" x14ac:knownFonts="1"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rgb="FF00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</cellStyleXfs>
  <cellXfs count="323">
    <xf numFmtId="0" fontId="0" fillId="0" borderId="0" xfId="0"/>
    <xf numFmtId="164" fontId="2" fillId="0" borderId="0" xfId="1" applyProtection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0" borderId="8" xfId="0" applyFont="1" applyBorder="1" applyAlignment="1">
      <alignment horizontal="center" vertical="center"/>
    </xf>
    <xf numFmtId="0" fontId="7" fillId="8" borderId="0" xfId="0" applyFont="1" applyFill="1"/>
    <xf numFmtId="0" fontId="7" fillId="0" borderId="8" xfId="0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/>
    <xf numFmtId="0" fontId="11" fillId="5" borderId="8" xfId="0" applyFont="1" applyFill="1" applyBorder="1" applyAlignment="1">
      <alignment horizontal="center" vertical="center"/>
    </xf>
    <xf numFmtId="0" fontId="7" fillId="0" borderId="0" xfId="0" applyFont="1"/>
    <xf numFmtId="0" fontId="7" fillId="7" borderId="13" xfId="0" applyFont="1" applyFill="1" applyBorder="1"/>
    <xf numFmtId="0" fontId="12" fillId="0" borderId="0" xfId="0" applyFont="1"/>
    <xf numFmtId="0" fontId="7" fillId="9" borderId="13" xfId="0" applyFont="1" applyFill="1" applyBorder="1"/>
    <xf numFmtId="164" fontId="14" fillId="0" borderId="0" xfId="1" applyFont="1" applyProtection="1"/>
    <xf numFmtId="0" fontId="14" fillId="0" borderId="0" xfId="0" applyFont="1"/>
    <xf numFmtId="164" fontId="14" fillId="7" borderId="1" xfId="1" applyFont="1" applyFill="1" applyBorder="1" applyAlignment="1" applyProtection="1">
      <alignment horizontal="center"/>
    </xf>
    <xf numFmtId="164" fontId="14" fillId="0" borderId="1" xfId="1" applyFont="1" applyBorder="1" applyAlignment="1" applyProtection="1">
      <alignment horizontal="center"/>
    </xf>
    <xf numFmtId="164" fontId="14" fillId="0" borderId="0" xfId="1" applyFont="1" applyAlignment="1" applyProtection="1">
      <alignment horizontal="center"/>
    </xf>
    <xf numFmtId="164" fontId="16" fillId="0" borderId="0" xfId="1" applyFont="1" applyAlignment="1" applyProtection="1">
      <alignment horizontal="center"/>
    </xf>
    <xf numFmtId="0" fontId="7" fillId="5" borderId="0" xfId="0" applyFont="1" applyFill="1"/>
    <xf numFmtId="2" fontId="14" fillId="0" borderId="0" xfId="1" applyNumberFormat="1" applyFont="1" applyProtection="1"/>
    <xf numFmtId="164" fontId="16" fillId="0" borderId="0" xfId="1" applyFont="1" applyProtection="1"/>
    <xf numFmtId="2" fontId="19" fillId="0" borderId="1" xfId="1" applyNumberFormat="1" applyFont="1" applyBorder="1" applyAlignment="1" applyProtection="1">
      <alignment horizontal="center" wrapText="1"/>
    </xf>
    <xf numFmtId="2" fontId="14" fillId="10" borderId="1" xfId="1" applyNumberFormat="1" applyFont="1" applyFill="1" applyBorder="1" applyAlignment="1" applyProtection="1">
      <alignment horizontal="center"/>
    </xf>
    <xf numFmtId="164" fontId="20" fillId="0" borderId="1" xfId="1" applyFont="1" applyBorder="1" applyAlignment="1" applyProtection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164" fontId="19" fillId="0" borderId="8" xfId="1" applyFont="1" applyBorder="1" applyAlignment="1" applyProtection="1">
      <alignment horizontal="center" wrapText="1"/>
    </xf>
    <xf numFmtId="0" fontId="6" fillId="0" borderId="0" xfId="0" applyFont="1" applyAlignment="1"/>
    <xf numFmtId="0" fontId="23" fillId="0" borderId="0" xfId="0" applyFont="1" applyAlignment="1">
      <alignment horizontal="center" vertical="center"/>
    </xf>
    <xf numFmtId="0" fontId="6" fillId="5" borderId="0" xfId="0" applyFont="1" applyFill="1"/>
    <xf numFmtId="2" fontId="6" fillId="0" borderId="0" xfId="0" applyNumberFormat="1" applyFont="1"/>
    <xf numFmtId="0" fontId="24" fillId="0" borderId="0" xfId="0" applyFont="1"/>
    <xf numFmtId="0" fontId="25" fillId="0" borderId="0" xfId="0" applyFont="1"/>
    <xf numFmtId="2" fontId="22" fillId="0" borderId="0" xfId="0" applyNumberFormat="1" applyFont="1" applyAlignment="1">
      <alignment horizontal="center"/>
    </xf>
    <xf numFmtId="0" fontId="26" fillId="0" borderId="0" xfId="0" applyFont="1"/>
    <xf numFmtId="2" fontId="6" fillId="0" borderId="0" xfId="0" applyNumberFormat="1" applyFont="1" applyAlignment="1"/>
    <xf numFmtId="0" fontId="23" fillId="0" borderId="0" xfId="0" applyFont="1" applyAlignment="1">
      <alignment horizontal="center"/>
    </xf>
    <xf numFmtId="2" fontId="23" fillId="5" borderId="0" xfId="0" applyNumberFormat="1" applyFont="1" applyFill="1" applyAlignment="1">
      <alignment horizontal="center"/>
    </xf>
    <xf numFmtId="0" fontId="26" fillId="0" borderId="0" xfId="0" applyFont="1" applyAlignment="1">
      <alignment vertical="center"/>
    </xf>
    <xf numFmtId="2" fontId="20" fillId="5" borderId="0" xfId="0" applyNumberFormat="1" applyFont="1" applyFill="1" applyAlignment="1">
      <alignment horizontal="center"/>
    </xf>
    <xf numFmtId="164" fontId="19" fillId="0" borderId="3" xfId="1" applyFont="1" applyBorder="1" applyAlignment="1" applyProtection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/>
    <xf numFmtId="0" fontId="25" fillId="7" borderId="8" xfId="0" applyFont="1" applyFill="1" applyBorder="1" applyAlignment="1">
      <alignment horizontal="center" vertical="center" wrapText="1"/>
    </xf>
    <xf numFmtId="2" fontId="25" fillId="7" borderId="8" xfId="0" applyNumberFormat="1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/>
    </xf>
    <xf numFmtId="0" fontId="30" fillId="5" borderId="0" xfId="0" applyFont="1" applyFill="1"/>
    <xf numFmtId="0" fontId="25" fillId="5" borderId="8" xfId="0" applyFont="1" applyFill="1" applyBorder="1" applyAlignment="1">
      <alignment horizontal="center" vertical="center" wrapText="1"/>
    </xf>
    <xf numFmtId="2" fontId="25" fillId="0" borderId="8" xfId="0" applyNumberFormat="1" applyFont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/>
    </xf>
    <xf numFmtId="0" fontId="25" fillId="5" borderId="0" xfId="0" applyFont="1" applyFill="1"/>
    <xf numFmtId="0" fontId="22" fillId="5" borderId="0" xfId="0" applyFont="1" applyFill="1" applyAlignment="1">
      <alignment horizontal="center"/>
    </xf>
    <xf numFmtId="0" fontId="31" fillId="7" borderId="8" xfId="0" applyFont="1" applyFill="1" applyBorder="1" applyAlignment="1">
      <alignment horizontal="center" vertical="center" wrapText="1"/>
    </xf>
    <xf numFmtId="16" fontId="25" fillId="7" borderId="8" xfId="0" applyNumberFormat="1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0" fontId="25" fillId="5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1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9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11" fillId="0" borderId="0" xfId="0" applyFont="1"/>
    <xf numFmtId="2" fontId="11" fillId="0" borderId="8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164" fontId="18" fillId="0" borderId="0" xfId="1" applyFont="1" applyProtection="1"/>
    <xf numFmtId="164" fontId="36" fillId="0" borderId="0" xfId="1" applyFont="1" applyProtection="1"/>
    <xf numFmtId="0" fontId="37" fillId="0" borderId="0" xfId="0" applyFont="1"/>
    <xf numFmtId="164" fontId="15" fillId="3" borderId="1" xfId="1" applyFont="1" applyFill="1" applyBorder="1" applyAlignment="1" applyProtection="1">
      <alignment horizontal="center" vertical="center" wrapText="1"/>
    </xf>
    <xf numFmtId="164" fontId="20" fillId="7" borderId="1" xfId="1" applyFont="1" applyFill="1" applyBorder="1" applyAlignment="1" applyProtection="1">
      <alignment horizontal="center"/>
    </xf>
    <xf numFmtId="164" fontId="2" fillId="0" borderId="0" xfId="1" applyFont="1" applyProtection="1"/>
    <xf numFmtId="0" fontId="27" fillId="0" borderId="0" xfId="0" applyFont="1"/>
    <xf numFmtId="164" fontId="14" fillId="0" borderId="1" xfId="1" applyFont="1" applyBorder="1" applyAlignment="1" applyProtection="1">
      <alignment horizontal="center" vertical="center" wrapText="1"/>
    </xf>
    <xf numFmtId="164" fontId="22" fillId="0" borderId="1" xfId="1" applyFont="1" applyBorder="1" applyAlignment="1" applyProtection="1">
      <alignment horizontal="center"/>
    </xf>
    <xf numFmtId="164" fontId="15" fillId="6" borderId="1" xfId="1" applyFont="1" applyFill="1" applyBorder="1" applyAlignment="1" applyProtection="1">
      <alignment horizontal="center" vertical="center" wrapText="1"/>
    </xf>
    <xf numFmtId="164" fontId="22" fillId="7" borderId="1" xfId="1" applyFont="1" applyFill="1" applyBorder="1" applyAlignment="1" applyProtection="1">
      <alignment horizontal="center"/>
    </xf>
    <xf numFmtId="164" fontId="14" fillId="2" borderId="1" xfId="1" applyFont="1" applyFill="1" applyBorder="1" applyAlignment="1" applyProtection="1">
      <alignment horizontal="center" vertical="center" wrapText="1"/>
    </xf>
    <xf numFmtId="164" fontId="14" fillId="4" borderId="1" xfId="1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7" fillId="7" borderId="0" xfId="0" applyFont="1" applyFill="1"/>
    <xf numFmtId="164" fontId="14" fillId="7" borderId="8" xfId="1" applyFont="1" applyFill="1" applyBorder="1" applyAlignment="1" applyProtection="1">
      <alignment horizontal="center" wrapText="1"/>
    </xf>
    <xf numFmtId="2" fontId="14" fillId="7" borderId="0" xfId="1" applyNumberFormat="1" applyFont="1" applyFill="1" applyAlignment="1" applyProtection="1">
      <alignment horizontal="center" wrapText="1"/>
    </xf>
    <xf numFmtId="164" fontId="20" fillId="7" borderId="0" xfId="1" applyFont="1" applyFill="1" applyAlignment="1" applyProtection="1">
      <alignment horizontal="center" wrapText="1"/>
    </xf>
    <xf numFmtId="0" fontId="25" fillId="0" borderId="0" xfId="0" applyFont="1" applyAlignment="1"/>
    <xf numFmtId="0" fontId="1" fillId="0" borderId="0" xfId="0" applyFont="1" applyAlignment="1"/>
    <xf numFmtId="0" fontId="38" fillId="0" borderId="0" xfId="0" applyFont="1" applyAlignment="1">
      <alignment vertical="center"/>
    </xf>
    <xf numFmtId="0" fontId="34" fillId="0" borderId="0" xfId="0" applyFont="1" applyAlignment="1"/>
    <xf numFmtId="0" fontId="34" fillId="0" borderId="0" xfId="0" applyFont="1"/>
    <xf numFmtId="0" fontId="35" fillId="0" borderId="0" xfId="0" applyFont="1" applyFill="1" applyBorder="1" applyAlignment="1">
      <alignment horizontal="center"/>
    </xf>
    <xf numFmtId="2" fontId="34" fillId="5" borderId="0" xfId="0" applyNumberFormat="1" applyFont="1" applyFill="1" applyAlignment="1"/>
    <xf numFmtId="0" fontId="39" fillId="0" borderId="0" xfId="0" applyFont="1" applyAlignment="1"/>
    <xf numFmtId="0" fontId="11" fillId="0" borderId="0" xfId="0" applyFont="1" applyAlignment="1"/>
    <xf numFmtId="0" fontId="40" fillId="0" borderId="0" xfId="0" applyFont="1" applyAlignment="1"/>
    <xf numFmtId="0" fontId="30" fillId="0" borderId="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2" fontId="30" fillId="5" borderId="24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30" fillId="0" borderId="0" xfId="0" applyFont="1" applyAlignment="1"/>
    <xf numFmtId="0" fontId="28" fillId="0" borderId="0" xfId="0" applyFont="1" applyAlignment="1"/>
    <xf numFmtId="0" fontId="25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2" fontId="25" fillId="7" borderId="1" xfId="0" applyNumberFormat="1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5" borderId="1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2" fontId="11" fillId="7" borderId="8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164" fontId="14" fillId="0" borderId="30" xfId="1" applyFont="1" applyBorder="1" applyAlignment="1" applyProtection="1">
      <alignment horizontal="center" vertical="center" wrapText="1"/>
    </xf>
    <xf numFmtId="164" fontId="14" fillId="0" borderId="30" xfId="1" applyFont="1" applyBorder="1" applyAlignment="1" applyProtection="1">
      <alignment horizontal="center"/>
    </xf>
    <xf numFmtId="164" fontId="22" fillId="0" borderId="30" xfId="1" applyFont="1" applyBorder="1" applyAlignment="1" applyProtection="1">
      <alignment horizontal="center"/>
    </xf>
    <xf numFmtId="164" fontId="19" fillId="0" borderId="3" xfId="1" applyFont="1" applyBorder="1" applyAlignment="1" applyProtection="1">
      <alignment horizontal="center" vertical="center" wrapText="1"/>
    </xf>
    <xf numFmtId="164" fontId="21" fillId="0" borderId="1" xfId="1" applyFont="1" applyBorder="1" applyAlignment="1" applyProtection="1">
      <alignment horizontal="center"/>
    </xf>
    <xf numFmtId="164" fontId="19" fillId="0" borderId="0" xfId="1" applyFont="1" applyProtection="1"/>
    <xf numFmtId="164" fontId="41" fillId="0" borderId="0" xfId="1" applyFont="1" applyProtection="1"/>
    <xf numFmtId="0" fontId="42" fillId="0" borderId="0" xfId="0" applyFont="1"/>
    <xf numFmtId="0" fontId="38" fillId="0" borderId="0" xfId="0" applyFont="1"/>
    <xf numFmtId="2" fontId="34" fillId="0" borderId="0" xfId="0" applyNumberFormat="1" applyFont="1" applyAlignment="1"/>
    <xf numFmtId="0" fontId="7" fillId="0" borderId="0" xfId="0" applyFont="1" applyAlignment="1"/>
    <xf numFmtId="0" fontId="11" fillId="0" borderId="8" xfId="0" applyFont="1" applyBorder="1" applyAlignment="1">
      <alignment horizontal="center" wrapText="1"/>
    </xf>
    <xf numFmtId="2" fontId="11" fillId="7" borderId="8" xfId="0" applyNumberFormat="1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wrapText="1"/>
    </xf>
    <xf numFmtId="2" fontId="3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30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0" fillId="0" borderId="0" xfId="0" applyFont="1"/>
    <xf numFmtId="0" fontId="38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2" fontId="25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5" fillId="0" borderId="0" xfId="0" applyFont="1" applyBorder="1"/>
    <xf numFmtId="0" fontId="25" fillId="0" borderId="8" xfId="0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2" fontId="13" fillId="7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20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 wrapText="1"/>
    </xf>
    <xf numFmtId="0" fontId="21" fillId="0" borderId="6" xfId="0" applyFont="1" applyBorder="1" applyAlignment="1">
      <alignment horizontal="center"/>
    </xf>
    <xf numFmtId="0" fontId="25" fillId="7" borderId="8" xfId="0" applyFont="1" applyFill="1" applyBorder="1" applyAlignment="1"/>
    <xf numFmtId="0" fontId="25" fillId="7" borderId="10" xfId="0" applyFont="1" applyFill="1" applyBorder="1" applyAlignment="1"/>
    <xf numFmtId="0" fontId="25" fillId="7" borderId="16" xfId="0" applyFont="1" applyFill="1" applyBorder="1" applyAlignment="1"/>
    <xf numFmtId="2" fontId="25" fillId="7" borderId="8" xfId="0" applyNumberFormat="1" applyFont="1" applyFill="1" applyBorder="1" applyAlignment="1"/>
    <xf numFmtId="0" fontId="25" fillId="0" borderId="10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 vertical="center"/>
    </xf>
    <xf numFmtId="0" fontId="25" fillId="7" borderId="10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11" fillId="7" borderId="8" xfId="0" applyFont="1" applyFill="1" applyBorder="1" applyAlignment="1"/>
    <xf numFmtId="2" fontId="11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2" fontId="30" fillId="0" borderId="9" xfId="0" applyNumberFormat="1" applyFont="1" applyBorder="1" applyAlignment="1">
      <alignment horizontal="center" vertical="center"/>
    </xf>
    <xf numFmtId="2" fontId="30" fillId="0" borderId="26" xfId="0" applyNumberFormat="1" applyFont="1" applyBorder="1" applyAlignment="1">
      <alignment horizontal="center" vertical="center"/>
    </xf>
    <xf numFmtId="2" fontId="30" fillId="0" borderId="12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0" fillId="0" borderId="11" xfId="0" applyBorder="1"/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19" fillId="0" borderId="8" xfId="1" applyFont="1" applyBorder="1" applyAlignment="1" applyProtection="1">
      <alignment horizontal="center" vertical="center" wrapText="1"/>
    </xf>
    <xf numFmtId="164" fontId="19" fillId="0" borderId="8" xfId="1" applyFont="1" applyBorder="1" applyAlignment="1" applyProtection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14" fillId="7" borderId="10" xfId="1" applyFont="1" applyFill="1" applyBorder="1" applyAlignment="1" applyProtection="1">
      <alignment horizontal="center" wrapText="1"/>
    </xf>
    <xf numFmtId="164" fontId="14" fillId="7" borderId="11" xfId="1" applyFont="1" applyFill="1" applyBorder="1" applyAlignment="1" applyProtection="1">
      <alignment horizontal="center" wrapText="1"/>
    </xf>
    <xf numFmtId="2" fontId="19" fillId="0" borderId="4" xfId="1" applyNumberFormat="1" applyFont="1" applyBorder="1" applyAlignment="1" applyProtection="1">
      <alignment horizontal="center" vertical="center" wrapText="1"/>
    </xf>
    <xf numFmtId="164" fontId="21" fillId="0" borderId="1" xfId="1" applyFont="1" applyBorder="1" applyAlignment="1" applyProtection="1">
      <alignment horizontal="center" vertical="center" wrapText="1"/>
    </xf>
    <xf numFmtId="164" fontId="19" fillId="0" borderId="3" xfId="1" applyFont="1" applyBorder="1" applyAlignment="1" applyProtection="1">
      <alignment horizontal="center" wrapText="1"/>
    </xf>
    <xf numFmtId="0" fontId="11" fillId="0" borderId="8" xfId="0" applyFont="1" applyBorder="1" applyAlignment="1"/>
    <xf numFmtId="0" fontId="11" fillId="7" borderId="10" xfId="0" applyFont="1" applyFill="1" applyBorder="1" applyAlignment="1">
      <alignment horizontal="center" vertical="center" wrapText="1"/>
    </xf>
    <xf numFmtId="0" fontId="37" fillId="7" borderId="11" xfId="0" applyFont="1" applyFill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3" fillId="0" borderId="8" xfId="0" applyFont="1" applyBorder="1"/>
    <xf numFmtId="0" fontId="37" fillId="0" borderId="16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2" fontId="11" fillId="5" borderId="9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55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7"/>
  <sheetViews>
    <sheetView tabSelected="1" workbookViewId="0">
      <selection activeCell="A5" sqref="A5"/>
    </sheetView>
  </sheetViews>
  <sheetFormatPr defaultRowHeight="14.25" x14ac:dyDescent="0.2"/>
  <cols>
    <col min="1" max="1" width="6.875" customWidth="1"/>
    <col min="2" max="2" width="7.875" customWidth="1"/>
    <col min="3" max="3" width="8.25" customWidth="1"/>
    <col min="4" max="4" width="8.625" customWidth="1"/>
    <col min="5" max="5" width="9" customWidth="1"/>
    <col min="6" max="12" width="8.625" customWidth="1"/>
    <col min="13" max="13" width="8.125" customWidth="1"/>
    <col min="14" max="14" width="7.75" customWidth="1"/>
    <col min="15" max="15" width="7.5" customWidth="1"/>
    <col min="16" max="17" width="8.625" customWidth="1"/>
  </cols>
  <sheetData>
    <row r="1" spans="1:18" s="113" customFormat="1" ht="26.25" customHeight="1" x14ac:dyDescent="0.3">
      <c r="B1" s="154" t="s">
        <v>63</v>
      </c>
      <c r="P1" s="155"/>
      <c r="Q1" s="114"/>
    </row>
    <row r="2" spans="1:18" s="43" customFormat="1" ht="15" x14ac:dyDescent="0.25">
      <c r="P2" s="44"/>
    </row>
    <row r="3" spans="1:18" s="156" customFormat="1" ht="39" customHeight="1" x14ac:dyDescent="0.2">
      <c r="A3" s="221" t="s">
        <v>153</v>
      </c>
      <c r="B3" s="221" t="s">
        <v>6</v>
      </c>
      <c r="C3" s="221"/>
      <c r="D3" s="221"/>
      <c r="E3" s="221" t="s">
        <v>7</v>
      </c>
      <c r="F3" s="221" t="s">
        <v>8</v>
      </c>
      <c r="G3" s="222" t="s">
        <v>11</v>
      </c>
      <c r="H3" s="222"/>
      <c r="I3" s="222"/>
      <c r="J3" s="221" t="s">
        <v>64</v>
      </c>
      <c r="K3" s="221" t="s">
        <v>65</v>
      </c>
      <c r="L3" s="221" t="s">
        <v>66</v>
      </c>
      <c r="M3" s="223" t="s">
        <v>9</v>
      </c>
      <c r="N3" s="224"/>
      <c r="O3" s="225"/>
      <c r="P3" s="216" t="s">
        <v>3</v>
      </c>
      <c r="Q3" s="217" t="s">
        <v>4</v>
      </c>
    </row>
    <row r="4" spans="1:18" s="156" customFormat="1" ht="26.25" customHeight="1" x14ac:dyDescent="0.2">
      <c r="A4" s="221"/>
      <c r="B4" s="221"/>
      <c r="C4" s="221"/>
      <c r="D4" s="221"/>
      <c r="E4" s="221"/>
      <c r="F4" s="221"/>
      <c r="G4" s="157" t="s">
        <v>12</v>
      </c>
      <c r="H4" s="157" t="s">
        <v>13</v>
      </c>
      <c r="I4" s="157" t="s">
        <v>67</v>
      </c>
      <c r="J4" s="221"/>
      <c r="K4" s="221"/>
      <c r="L4" s="221"/>
      <c r="M4" s="226"/>
      <c r="N4" s="227"/>
      <c r="O4" s="228"/>
      <c r="P4" s="216"/>
      <c r="Q4" s="217"/>
    </row>
    <row r="5" spans="1:18" s="156" customFormat="1" ht="26.25" customHeight="1" x14ac:dyDescent="0.2">
      <c r="A5" s="105" t="s">
        <v>51</v>
      </c>
      <c r="B5" s="105" t="s">
        <v>1</v>
      </c>
      <c r="C5" s="105" t="s">
        <v>23</v>
      </c>
      <c r="D5" s="105" t="s">
        <v>2</v>
      </c>
      <c r="E5" s="105" t="s">
        <v>2</v>
      </c>
      <c r="F5" s="105" t="s">
        <v>1</v>
      </c>
      <c r="G5" s="105" t="s">
        <v>1</v>
      </c>
      <c r="H5" s="105" t="s">
        <v>1</v>
      </c>
      <c r="I5" s="105" t="s">
        <v>2</v>
      </c>
      <c r="J5" s="105" t="s">
        <v>2</v>
      </c>
      <c r="K5" s="105" t="s">
        <v>23</v>
      </c>
      <c r="L5" s="105" t="s">
        <v>23</v>
      </c>
      <c r="M5" s="105" t="s">
        <v>1</v>
      </c>
      <c r="N5" s="105" t="s">
        <v>23</v>
      </c>
      <c r="O5" s="105" t="s">
        <v>2</v>
      </c>
      <c r="P5" s="158"/>
      <c r="Q5" s="159"/>
    </row>
    <row r="6" spans="1:18" s="110" customFormat="1" ht="15" customHeight="1" x14ac:dyDescent="0.25">
      <c r="A6" s="160"/>
      <c r="B6" s="218">
        <v>30</v>
      </c>
      <c r="C6" s="219"/>
      <c r="D6" s="220"/>
      <c r="E6" s="161">
        <v>5</v>
      </c>
      <c r="F6" s="161">
        <v>5</v>
      </c>
      <c r="G6" s="161">
        <v>5</v>
      </c>
      <c r="H6" s="161">
        <v>5</v>
      </c>
      <c r="I6" s="161">
        <v>5</v>
      </c>
      <c r="J6" s="161">
        <v>5</v>
      </c>
      <c r="K6" s="161">
        <v>5</v>
      </c>
      <c r="L6" s="161">
        <v>10</v>
      </c>
      <c r="M6" s="218">
        <v>20</v>
      </c>
      <c r="N6" s="219"/>
      <c r="O6" s="220"/>
      <c r="P6" s="162">
        <f>L6+K6+J6+I6+H6+G6+F6+E6+B6</f>
        <v>75</v>
      </c>
      <c r="Q6" s="163"/>
    </row>
    <row r="7" spans="1:18" s="110" customFormat="1" ht="15" customHeight="1" x14ac:dyDescent="0.25">
      <c r="A7" s="164" t="s">
        <v>16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6"/>
    </row>
    <row r="8" spans="1:18" s="110" customFormat="1" ht="15" customHeight="1" x14ac:dyDescent="0.25">
      <c r="A8" s="132">
        <v>1</v>
      </c>
      <c r="B8" s="167">
        <v>28</v>
      </c>
      <c r="C8" s="167">
        <v>29</v>
      </c>
      <c r="D8" s="167">
        <v>29</v>
      </c>
      <c r="E8" s="167">
        <v>5</v>
      </c>
      <c r="F8" s="167">
        <v>4</v>
      </c>
      <c r="G8" s="167">
        <v>3</v>
      </c>
      <c r="H8" s="167">
        <v>3</v>
      </c>
      <c r="I8" s="167">
        <v>4</v>
      </c>
      <c r="J8" s="167">
        <v>5</v>
      </c>
      <c r="K8" s="167">
        <v>5</v>
      </c>
      <c r="L8" s="167">
        <v>4</v>
      </c>
      <c r="M8" s="167"/>
      <c r="N8" s="167"/>
      <c r="O8" s="167"/>
      <c r="P8" s="168">
        <f>(((B8+C8+D8)/3)+(E8+F8+J8+L8+G8+H8+I8+K8))-(N8+O8+M8)/3</f>
        <v>61.666666666666671</v>
      </c>
      <c r="Q8" s="169">
        <v>3</v>
      </c>
      <c r="R8" s="110" t="s">
        <v>113</v>
      </c>
    </row>
    <row r="9" spans="1:18" s="110" customFormat="1" ht="15" customHeight="1" x14ac:dyDescent="0.25">
      <c r="A9" s="132">
        <v>4</v>
      </c>
      <c r="B9" s="167">
        <v>29</v>
      </c>
      <c r="C9" s="167">
        <v>30</v>
      </c>
      <c r="D9" s="167">
        <v>28</v>
      </c>
      <c r="E9" s="167">
        <v>4</v>
      </c>
      <c r="F9" s="167">
        <v>4</v>
      </c>
      <c r="G9" s="167">
        <v>4</v>
      </c>
      <c r="H9" s="167">
        <v>4</v>
      </c>
      <c r="I9" s="167">
        <v>3</v>
      </c>
      <c r="J9" s="167">
        <v>4</v>
      </c>
      <c r="K9" s="167">
        <v>5</v>
      </c>
      <c r="L9" s="167">
        <v>5</v>
      </c>
      <c r="M9" s="167"/>
      <c r="N9" s="167"/>
      <c r="O9" s="167"/>
      <c r="P9" s="168">
        <f t="shared" ref="P9:P14" si="0">(((B9+C9+D9)/3)+(E9+F9+J9+L9+G9+H9+I9+K9))-(N9+O9+M9)/3</f>
        <v>62</v>
      </c>
      <c r="Q9" s="169">
        <v>2</v>
      </c>
      <c r="R9" s="110" t="s">
        <v>114</v>
      </c>
    </row>
    <row r="10" spans="1:18" s="110" customFormat="1" ht="15" customHeight="1" x14ac:dyDescent="0.25">
      <c r="A10" s="132">
        <v>5</v>
      </c>
      <c r="B10" s="167">
        <v>30</v>
      </c>
      <c r="C10" s="167">
        <v>27</v>
      </c>
      <c r="D10" s="167">
        <v>30</v>
      </c>
      <c r="E10" s="167">
        <v>5</v>
      </c>
      <c r="F10" s="167">
        <v>5</v>
      </c>
      <c r="G10" s="167">
        <v>4</v>
      </c>
      <c r="H10" s="167">
        <v>5</v>
      </c>
      <c r="I10" s="167">
        <v>5</v>
      </c>
      <c r="J10" s="167">
        <v>5</v>
      </c>
      <c r="K10" s="167">
        <v>4</v>
      </c>
      <c r="L10" s="167">
        <v>3</v>
      </c>
      <c r="M10" s="167"/>
      <c r="N10" s="167"/>
      <c r="O10" s="167"/>
      <c r="P10" s="168">
        <f t="shared" si="0"/>
        <v>65</v>
      </c>
      <c r="Q10" s="169">
        <v>1</v>
      </c>
      <c r="R10" s="110" t="s">
        <v>115</v>
      </c>
    </row>
    <row r="11" spans="1:18" s="110" customFormat="1" ht="15" customHeight="1" x14ac:dyDescent="0.25">
      <c r="A11" s="132">
        <v>6</v>
      </c>
      <c r="B11" s="167">
        <v>27</v>
      </c>
      <c r="C11" s="167">
        <v>28</v>
      </c>
      <c r="D11" s="167">
        <v>27</v>
      </c>
      <c r="E11" s="167">
        <v>4</v>
      </c>
      <c r="F11" s="167">
        <v>4</v>
      </c>
      <c r="G11" s="167">
        <v>4</v>
      </c>
      <c r="H11" s="167">
        <v>3</v>
      </c>
      <c r="I11" s="167">
        <v>3</v>
      </c>
      <c r="J11" s="167">
        <v>3</v>
      </c>
      <c r="K11" s="167">
        <v>4</v>
      </c>
      <c r="L11" s="167">
        <v>2</v>
      </c>
      <c r="M11" s="167"/>
      <c r="N11" s="167"/>
      <c r="O11" s="167"/>
      <c r="P11" s="168">
        <f t="shared" si="0"/>
        <v>54.333333333333329</v>
      </c>
      <c r="Q11" s="169"/>
    </row>
    <row r="12" spans="1:18" s="110" customFormat="1" ht="20.25" customHeight="1" x14ac:dyDescent="0.25">
      <c r="A12" s="164" t="s">
        <v>15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6"/>
    </row>
    <row r="13" spans="1:18" s="110" customFormat="1" ht="15" customHeight="1" x14ac:dyDescent="0.25">
      <c r="A13" s="132">
        <v>2</v>
      </c>
      <c r="B13" s="170">
        <v>29</v>
      </c>
      <c r="C13" s="170">
        <v>28</v>
      </c>
      <c r="D13" s="170">
        <v>29</v>
      </c>
      <c r="E13" s="170">
        <v>4</v>
      </c>
      <c r="F13" s="170">
        <v>4</v>
      </c>
      <c r="G13" s="170">
        <v>3</v>
      </c>
      <c r="H13" s="170">
        <v>4</v>
      </c>
      <c r="I13" s="170">
        <v>4</v>
      </c>
      <c r="J13" s="170">
        <v>5</v>
      </c>
      <c r="K13" s="170">
        <v>4</v>
      </c>
      <c r="L13" s="170">
        <v>5</v>
      </c>
      <c r="M13" s="170"/>
      <c r="N13" s="170"/>
      <c r="O13" s="170"/>
      <c r="P13" s="168">
        <f t="shared" si="0"/>
        <v>61.666666666666671</v>
      </c>
      <c r="Q13" s="169">
        <v>3</v>
      </c>
      <c r="R13" s="110" t="s">
        <v>112</v>
      </c>
    </row>
    <row r="14" spans="1:18" s="110" customFormat="1" ht="15" customHeight="1" x14ac:dyDescent="0.25">
      <c r="A14" s="132">
        <v>3</v>
      </c>
      <c r="B14" s="170">
        <v>28</v>
      </c>
      <c r="C14" s="170">
        <v>29</v>
      </c>
      <c r="D14" s="170">
        <v>30</v>
      </c>
      <c r="E14" s="170">
        <v>5</v>
      </c>
      <c r="F14" s="170">
        <v>3</v>
      </c>
      <c r="G14" s="170">
        <v>3</v>
      </c>
      <c r="H14" s="170">
        <v>4</v>
      </c>
      <c r="I14" s="170">
        <v>5</v>
      </c>
      <c r="J14" s="170">
        <v>5</v>
      </c>
      <c r="K14" s="170">
        <v>5</v>
      </c>
      <c r="L14" s="170">
        <v>3</v>
      </c>
      <c r="M14" s="170"/>
      <c r="N14" s="170"/>
      <c r="O14" s="170"/>
      <c r="P14" s="168">
        <f t="shared" si="0"/>
        <v>62</v>
      </c>
      <c r="Q14" s="169">
        <v>2</v>
      </c>
      <c r="R14" s="110" t="s">
        <v>111</v>
      </c>
    </row>
    <row r="15" spans="1:18" s="110" customFormat="1" ht="15.75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43"/>
    </row>
    <row r="16" spans="1:18" s="110" customFormat="1" ht="15.75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  <c r="Q16" s="43"/>
    </row>
    <row r="17" s="171" customFormat="1" x14ac:dyDescent="0.2"/>
  </sheetData>
  <mergeCells count="13">
    <mergeCell ref="P3:P4"/>
    <mergeCell ref="Q3:Q4"/>
    <mergeCell ref="B6:D6"/>
    <mergeCell ref="M6:O6"/>
    <mergeCell ref="A3:A4"/>
    <mergeCell ref="B3:D4"/>
    <mergeCell ref="E3:E4"/>
    <mergeCell ref="F3:F4"/>
    <mergeCell ref="G3:I3"/>
    <mergeCell ref="J3:J4"/>
    <mergeCell ref="K3:K4"/>
    <mergeCell ref="L3:L4"/>
    <mergeCell ref="M3:O4"/>
  </mergeCells>
  <pageMargins left="0" right="0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9"/>
  <sheetViews>
    <sheetView topLeftCell="B1" workbookViewId="0">
      <selection activeCell="B19" sqref="B19"/>
    </sheetView>
  </sheetViews>
  <sheetFormatPr defaultRowHeight="14.25" x14ac:dyDescent="0.2"/>
  <cols>
    <col min="1" max="1" width="2" hidden="1" customWidth="1"/>
    <col min="2" max="2" width="8.5" customWidth="1"/>
    <col min="3" max="3" width="8.75" customWidth="1"/>
    <col min="4" max="4" width="7.25" customWidth="1"/>
    <col min="5" max="5" width="8.25" customWidth="1"/>
    <col min="13" max="13" width="8.625" customWidth="1"/>
    <col min="14" max="14" width="8" customWidth="1"/>
    <col min="15" max="15" width="8.125" customWidth="1"/>
    <col min="16" max="16" width="8" customWidth="1"/>
    <col min="17" max="17" width="7.5" customWidth="1"/>
  </cols>
  <sheetData>
    <row r="1" spans="1:20" s="81" customFormat="1" ht="18.75" x14ac:dyDescent="0.3">
      <c r="B1" s="82"/>
      <c r="C1" s="82"/>
      <c r="D1" s="83"/>
      <c r="E1" s="83"/>
      <c r="F1" s="83"/>
      <c r="G1" s="84" t="s">
        <v>54</v>
      </c>
      <c r="H1" s="83"/>
      <c r="I1" s="83"/>
      <c r="J1" s="83"/>
      <c r="K1" s="83"/>
      <c r="L1" s="83"/>
      <c r="M1" s="84"/>
      <c r="N1" s="83"/>
      <c r="O1" s="83"/>
      <c r="P1" s="83"/>
      <c r="Q1" s="85"/>
      <c r="R1" s="82"/>
      <c r="T1" s="86"/>
    </row>
    <row r="2" spans="1:20" s="43" customFormat="1" ht="15" x14ac:dyDescent="0.25">
      <c r="B2" s="52"/>
      <c r="C2" s="57"/>
      <c r="D2" s="54"/>
      <c r="E2" s="54"/>
      <c r="F2" s="54"/>
      <c r="G2" s="54"/>
      <c r="H2" s="53"/>
      <c r="I2" s="53"/>
      <c r="J2" s="53"/>
      <c r="K2" s="53"/>
      <c r="L2" s="53"/>
      <c r="M2" s="54"/>
      <c r="N2" s="53"/>
      <c r="O2" s="53"/>
      <c r="P2" s="53"/>
      <c r="Q2" s="55"/>
      <c r="R2" s="52"/>
      <c r="T2" s="56"/>
    </row>
    <row r="3" spans="1:20" s="43" customFormat="1" ht="15" x14ac:dyDescent="0.25">
      <c r="B3" s="58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5"/>
      <c r="R3" s="52"/>
      <c r="T3" s="56"/>
    </row>
    <row r="4" spans="1:20" s="36" customFormat="1" ht="51" customHeight="1" x14ac:dyDescent="0.2">
      <c r="A4" s="87"/>
      <c r="B4" s="229" t="s">
        <v>157</v>
      </c>
      <c r="C4" s="223" t="s">
        <v>6</v>
      </c>
      <c r="D4" s="245"/>
      <c r="E4" s="246"/>
      <c r="F4" s="229" t="s">
        <v>7</v>
      </c>
      <c r="G4" s="229" t="s">
        <v>8</v>
      </c>
      <c r="H4" s="221" t="s">
        <v>89</v>
      </c>
      <c r="I4" s="221"/>
      <c r="J4" s="221"/>
      <c r="K4" s="221" t="s">
        <v>55</v>
      </c>
      <c r="L4" s="221"/>
      <c r="M4" s="229" t="s">
        <v>56</v>
      </c>
      <c r="N4" s="223" t="s">
        <v>9</v>
      </c>
      <c r="O4" s="231"/>
      <c r="P4" s="232"/>
      <c r="Q4" s="88" t="s">
        <v>57</v>
      </c>
      <c r="R4" s="236" t="s">
        <v>48</v>
      </c>
      <c r="T4" s="89"/>
    </row>
    <row r="5" spans="1:20" s="36" customFormat="1" ht="21" customHeight="1" x14ac:dyDescent="0.2">
      <c r="A5" s="87"/>
      <c r="B5" s="230"/>
      <c r="C5" s="233"/>
      <c r="D5" s="234"/>
      <c r="E5" s="235"/>
      <c r="F5" s="230"/>
      <c r="G5" s="230"/>
      <c r="H5" s="90" t="s">
        <v>58</v>
      </c>
      <c r="I5" s="90" t="s">
        <v>59</v>
      </c>
      <c r="J5" s="90" t="s">
        <v>60</v>
      </c>
      <c r="K5" s="90" t="s">
        <v>61</v>
      </c>
      <c r="L5" s="90" t="s">
        <v>62</v>
      </c>
      <c r="M5" s="230"/>
      <c r="N5" s="233"/>
      <c r="O5" s="234"/>
      <c r="P5" s="235"/>
      <c r="Q5" s="239">
        <f>M7+L7+K7+J7+I7+H7+G7+F7+C7</f>
        <v>75</v>
      </c>
      <c r="R5" s="237"/>
      <c r="T5" s="89"/>
    </row>
    <row r="6" spans="1:20" s="36" customFormat="1" ht="18" customHeight="1" x14ac:dyDescent="0.2">
      <c r="A6" s="87"/>
      <c r="B6" s="105" t="s">
        <v>51</v>
      </c>
      <c r="C6" s="105" t="s">
        <v>1</v>
      </c>
      <c r="D6" s="105" t="s">
        <v>52</v>
      </c>
      <c r="E6" s="105" t="s">
        <v>23</v>
      </c>
      <c r="F6" s="106" t="s">
        <v>1</v>
      </c>
      <c r="G6" s="105" t="s">
        <v>23</v>
      </c>
      <c r="H6" s="105" t="s">
        <v>23</v>
      </c>
      <c r="I6" s="105" t="s">
        <v>23</v>
      </c>
      <c r="J6" s="105" t="s">
        <v>52</v>
      </c>
      <c r="K6" s="105" t="s">
        <v>1</v>
      </c>
      <c r="L6" s="105" t="s">
        <v>1</v>
      </c>
      <c r="M6" s="105" t="s">
        <v>52</v>
      </c>
      <c r="N6" s="105" t="s">
        <v>1</v>
      </c>
      <c r="O6" s="105" t="s">
        <v>52</v>
      </c>
      <c r="P6" s="105" t="s">
        <v>23</v>
      </c>
      <c r="Q6" s="240"/>
      <c r="R6" s="237"/>
      <c r="T6" s="89"/>
    </row>
    <row r="7" spans="1:20" s="36" customFormat="1" ht="18" customHeight="1" x14ac:dyDescent="0.2">
      <c r="A7" s="87"/>
      <c r="B7" s="90"/>
      <c r="C7" s="242">
        <v>30</v>
      </c>
      <c r="D7" s="243"/>
      <c r="E7" s="244"/>
      <c r="F7" s="90">
        <v>5</v>
      </c>
      <c r="G7" s="90">
        <v>5</v>
      </c>
      <c r="H7" s="90">
        <v>5</v>
      </c>
      <c r="I7" s="90">
        <v>5</v>
      </c>
      <c r="J7" s="90">
        <v>5</v>
      </c>
      <c r="K7" s="90">
        <v>5</v>
      </c>
      <c r="L7" s="90">
        <v>5</v>
      </c>
      <c r="M7" s="90">
        <v>10</v>
      </c>
      <c r="N7" s="242">
        <v>20</v>
      </c>
      <c r="O7" s="243"/>
      <c r="P7" s="244"/>
      <c r="Q7" s="241"/>
      <c r="R7" s="238"/>
      <c r="T7" s="89"/>
    </row>
    <row r="8" spans="1:20" s="43" customFormat="1" ht="15" x14ac:dyDescent="0.25">
      <c r="A8" s="59"/>
      <c r="B8" s="60" t="s">
        <v>16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1"/>
      <c r="R8" s="62"/>
      <c r="T8" s="56"/>
    </row>
    <row r="9" spans="1:20" s="67" customFormat="1" ht="15.75" customHeight="1" x14ac:dyDescent="0.25">
      <c r="A9" s="63"/>
      <c r="B9" s="64">
        <v>5</v>
      </c>
      <c r="C9" s="64">
        <v>28</v>
      </c>
      <c r="D9" s="64">
        <v>28</v>
      </c>
      <c r="E9" s="64">
        <v>28</v>
      </c>
      <c r="F9" s="64">
        <v>4</v>
      </c>
      <c r="G9" s="64">
        <v>4</v>
      </c>
      <c r="H9" s="64">
        <v>3</v>
      </c>
      <c r="I9" s="64">
        <v>5</v>
      </c>
      <c r="J9" s="64">
        <v>2</v>
      </c>
      <c r="K9" s="64">
        <v>4</v>
      </c>
      <c r="L9" s="64">
        <v>3</v>
      </c>
      <c r="M9" s="64">
        <v>7</v>
      </c>
      <c r="N9" s="64"/>
      <c r="O9" s="64"/>
      <c r="P9" s="64"/>
      <c r="Q9" s="65">
        <f>(C9+D9+E9)/3+(F9+G9+H9+I9+J9+K9+L9+M9)-(N9-O9-P9)/3</f>
        <v>60</v>
      </c>
      <c r="R9" s="66">
        <v>3</v>
      </c>
      <c r="S9" s="67" t="s">
        <v>118</v>
      </c>
      <c r="T9" s="68"/>
    </row>
    <row r="10" spans="1:20" s="67" customFormat="1" ht="15.75" customHeight="1" x14ac:dyDescent="0.25">
      <c r="A10" s="63"/>
      <c r="B10" s="60" t="s">
        <v>15</v>
      </c>
      <c r="C10" s="69"/>
      <c r="D10" s="69"/>
      <c r="E10" s="69"/>
      <c r="F10" s="69"/>
      <c r="G10" s="60"/>
      <c r="H10" s="60"/>
      <c r="I10" s="60"/>
      <c r="J10" s="60"/>
      <c r="K10" s="60"/>
      <c r="L10" s="60"/>
      <c r="M10" s="60"/>
      <c r="N10" s="60"/>
      <c r="O10" s="60"/>
      <c r="P10" s="70"/>
      <c r="Q10" s="70"/>
      <c r="R10" s="62"/>
      <c r="T10" s="68"/>
    </row>
    <row r="11" spans="1:20" s="67" customFormat="1" ht="15.75" customHeight="1" x14ac:dyDescent="0.25">
      <c r="A11" s="63"/>
      <c r="B11" s="64">
        <v>3</v>
      </c>
      <c r="C11" s="64">
        <v>27</v>
      </c>
      <c r="D11" s="64">
        <v>27</v>
      </c>
      <c r="E11" s="64">
        <v>28</v>
      </c>
      <c r="F11" s="64">
        <v>3</v>
      </c>
      <c r="G11" s="64">
        <v>2</v>
      </c>
      <c r="H11" s="64">
        <v>4</v>
      </c>
      <c r="I11" s="64">
        <v>5</v>
      </c>
      <c r="J11" s="64">
        <v>2</v>
      </c>
      <c r="K11" s="64">
        <v>5</v>
      </c>
      <c r="L11" s="64">
        <v>4</v>
      </c>
      <c r="M11" s="64">
        <v>7</v>
      </c>
      <c r="N11" s="64"/>
      <c r="O11" s="64"/>
      <c r="P11" s="64"/>
      <c r="Q11" s="65">
        <f t="shared" ref="Q11:Q17" si="0">(C11+D11+E11)/3+(F11+G11+H11+I11+J11+K11+L11+M11)-(N11-O11-P11)/3</f>
        <v>59.333333333333329</v>
      </c>
      <c r="R11" s="66">
        <v>3</v>
      </c>
      <c r="S11" s="67" t="s">
        <v>119</v>
      </c>
      <c r="T11" s="68"/>
    </row>
    <row r="12" spans="1:20" s="67" customFormat="1" ht="15.75" customHeight="1" x14ac:dyDescent="0.25">
      <c r="A12" s="63"/>
      <c r="B12" s="64">
        <v>4</v>
      </c>
      <c r="C12" s="64">
        <v>28</v>
      </c>
      <c r="D12" s="64">
        <v>29</v>
      </c>
      <c r="E12" s="64">
        <v>27</v>
      </c>
      <c r="F12" s="64">
        <v>4</v>
      </c>
      <c r="G12" s="64">
        <v>4</v>
      </c>
      <c r="H12" s="64">
        <v>4</v>
      </c>
      <c r="I12" s="64">
        <v>4</v>
      </c>
      <c r="J12" s="64">
        <v>5</v>
      </c>
      <c r="K12" s="64">
        <v>4</v>
      </c>
      <c r="L12" s="64">
        <v>4</v>
      </c>
      <c r="M12" s="64">
        <v>7</v>
      </c>
      <c r="N12" s="64"/>
      <c r="O12" s="64"/>
      <c r="P12" s="64"/>
      <c r="Q12" s="65">
        <f t="shared" si="0"/>
        <v>64</v>
      </c>
      <c r="R12" s="66">
        <v>2</v>
      </c>
      <c r="S12" s="67" t="s">
        <v>111</v>
      </c>
      <c r="T12" s="68"/>
    </row>
    <row r="13" spans="1:20" s="67" customFormat="1" ht="15.75" customHeight="1" x14ac:dyDescent="0.25">
      <c r="A13" s="63"/>
      <c r="B13" s="64">
        <v>6</v>
      </c>
      <c r="C13" s="64">
        <v>30</v>
      </c>
      <c r="D13" s="64">
        <v>30</v>
      </c>
      <c r="E13" s="64">
        <v>30</v>
      </c>
      <c r="F13" s="64">
        <v>4</v>
      </c>
      <c r="G13" s="64">
        <v>2</v>
      </c>
      <c r="H13" s="64">
        <v>4</v>
      </c>
      <c r="I13" s="64">
        <v>5</v>
      </c>
      <c r="J13" s="64">
        <v>5</v>
      </c>
      <c r="K13" s="64">
        <v>5</v>
      </c>
      <c r="L13" s="64">
        <v>4</v>
      </c>
      <c r="M13" s="64">
        <v>6</v>
      </c>
      <c r="N13" s="64"/>
      <c r="O13" s="64"/>
      <c r="P13" s="64"/>
      <c r="Q13" s="65">
        <f t="shared" si="0"/>
        <v>65</v>
      </c>
      <c r="R13" s="66">
        <v>1</v>
      </c>
      <c r="S13" s="67" t="s">
        <v>120</v>
      </c>
      <c r="T13" s="68"/>
    </row>
    <row r="14" spans="1:20" s="67" customFormat="1" ht="15.75" customHeight="1" x14ac:dyDescent="0.25">
      <c r="A14" s="63"/>
      <c r="B14" s="60" t="s">
        <v>24</v>
      </c>
      <c r="C14" s="69"/>
      <c r="D14" s="69"/>
      <c r="E14" s="69"/>
      <c r="F14" s="69"/>
      <c r="G14" s="60"/>
      <c r="H14" s="60"/>
      <c r="I14" s="60"/>
      <c r="J14" s="60"/>
      <c r="K14" s="69"/>
      <c r="L14" s="69"/>
      <c r="M14" s="60"/>
      <c r="N14" s="60"/>
      <c r="O14" s="60"/>
      <c r="P14" s="60"/>
      <c r="Q14" s="60"/>
      <c r="R14" s="62"/>
      <c r="T14" s="68"/>
    </row>
    <row r="15" spans="1:20" s="43" customFormat="1" ht="15" x14ac:dyDescent="0.25">
      <c r="A15" s="59"/>
      <c r="B15" s="64">
        <v>2</v>
      </c>
      <c r="C15" s="64">
        <v>29</v>
      </c>
      <c r="D15" s="64">
        <v>30</v>
      </c>
      <c r="E15" s="64">
        <v>29</v>
      </c>
      <c r="F15" s="64">
        <v>5</v>
      </c>
      <c r="G15" s="64">
        <v>4</v>
      </c>
      <c r="H15" s="64">
        <v>3</v>
      </c>
      <c r="I15" s="64">
        <v>4</v>
      </c>
      <c r="J15" s="64">
        <v>4</v>
      </c>
      <c r="K15" s="71">
        <v>5</v>
      </c>
      <c r="L15" s="71">
        <v>4</v>
      </c>
      <c r="M15" s="64">
        <v>7</v>
      </c>
      <c r="N15" s="64"/>
      <c r="O15" s="64"/>
      <c r="P15" s="64"/>
      <c r="Q15" s="65">
        <f t="shared" si="0"/>
        <v>65.333333333333329</v>
      </c>
      <c r="R15" s="72">
        <v>1</v>
      </c>
      <c r="S15" s="43" t="s">
        <v>117</v>
      </c>
      <c r="T15" s="56"/>
    </row>
    <row r="16" spans="1:20" s="67" customFormat="1" ht="15.75" customHeight="1" x14ac:dyDescent="0.25">
      <c r="A16" s="63"/>
      <c r="B16" s="60" t="s">
        <v>21</v>
      </c>
      <c r="C16" s="69"/>
      <c r="D16" s="69"/>
      <c r="E16" s="69"/>
      <c r="F16" s="69"/>
      <c r="G16" s="60"/>
      <c r="H16" s="60"/>
      <c r="I16" s="60"/>
      <c r="J16" s="60"/>
      <c r="K16" s="69"/>
      <c r="L16" s="69"/>
      <c r="M16" s="60"/>
      <c r="N16" s="60"/>
      <c r="O16" s="60"/>
      <c r="P16" s="60"/>
      <c r="Q16" s="60"/>
      <c r="R16" s="62"/>
      <c r="T16" s="68"/>
    </row>
    <row r="17" spans="1:20" s="67" customFormat="1" ht="15.75" customHeight="1" x14ac:dyDescent="0.25">
      <c r="A17" s="63"/>
      <c r="B17" s="73">
        <v>1</v>
      </c>
      <c r="C17" s="66">
        <v>28</v>
      </c>
      <c r="D17" s="73">
        <v>28</v>
      </c>
      <c r="E17" s="73">
        <v>28</v>
      </c>
      <c r="F17" s="73">
        <v>3</v>
      </c>
      <c r="G17" s="73">
        <v>3</v>
      </c>
      <c r="H17" s="73">
        <v>4</v>
      </c>
      <c r="I17" s="73">
        <v>3</v>
      </c>
      <c r="J17" s="73">
        <v>4</v>
      </c>
      <c r="K17" s="74">
        <v>2</v>
      </c>
      <c r="L17" s="74">
        <v>2</v>
      </c>
      <c r="M17" s="73">
        <v>7</v>
      </c>
      <c r="N17" s="73"/>
      <c r="O17" s="73"/>
      <c r="P17" s="73"/>
      <c r="Q17" s="65">
        <f t="shared" si="0"/>
        <v>56</v>
      </c>
      <c r="R17" s="66">
        <v>3</v>
      </c>
      <c r="S17" s="67" t="s">
        <v>116</v>
      </c>
      <c r="T17" s="68"/>
    </row>
    <row r="18" spans="1:20" s="43" customFormat="1" ht="15" x14ac:dyDescent="0.25">
      <c r="B18" s="52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5"/>
      <c r="R18" s="52"/>
      <c r="T18" s="56"/>
    </row>
    <row r="19" spans="1:20" s="75" customFormat="1" ht="15" x14ac:dyDescent="0.25">
      <c r="B19" s="76"/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8"/>
      <c r="R19" s="76"/>
      <c r="S19" s="79"/>
      <c r="T19" s="80"/>
    </row>
  </sheetData>
  <mergeCells count="12">
    <mergeCell ref="B4:B5"/>
    <mergeCell ref="C4:E5"/>
    <mergeCell ref="F4:F5"/>
    <mergeCell ref="G4:G5"/>
    <mergeCell ref="H4:J4"/>
    <mergeCell ref="M4:M5"/>
    <mergeCell ref="N4:P5"/>
    <mergeCell ref="R4:R7"/>
    <mergeCell ref="Q5:Q7"/>
    <mergeCell ref="C7:E7"/>
    <mergeCell ref="N7:P7"/>
    <mergeCell ref="K4:L4"/>
  </mergeCells>
  <pageMargins left="0" right="0" top="0.74803149606299213" bottom="0.74803149606299213" header="0.31496062992125984" footer="0.31496062992125984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22"/>
  <sheetViews>
    <sheetView workbookViewId="0">
      <selection activeCell="A6" sqref="A6"/>
    </sheetView>
  </sheetViews>
  <sheetFormatPr defaultRowHeight="14.25" x14ac:dyDescent="0.2"/>
  <sheetData>
    <row r="2" spans="1:21" s="113" customFormat="1" ht="18.75" x14ac:dyDescent="0.3">
      <c r="B2" s="172" t="s">
        <v>45</v>
      </c>
      <c r="C2" s="172"/>
      <c r="D2" s="172"/>
      <c r="E2" s="84"/>
      <c r="F2" s="84"/>
      <c r="G2" s="84"/>
      <c r="H2" s="84"/>
      <c r="I2" s="84"/>
      <c r="J2" s="84"/>
      <c r="K2" s="84"/>
      <c r="L2" s="84"/>
      <c r="M2" s="84"/>
      <c r="N2" s="84"/>
      <c r="O2" s="173"/>
      <c r="P2" s="174"/>
    </row>
    <row r="3" spans="1:21" s="38" customFormat="1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39"/>
    </row>
    <row r="4" spans="1:21" s="118" customFormat="1" ht="36" customHeight="1" x14ac:dyDescent="0.2">
      <c r="A4" s="221" t="s">
        <v>153</v>
      </c>
      <c r="B4" s="221" t="s">
        <v>6</v>
      </c>
      <c r="C4" s="247"/>
      <c r="D4" s="247"/>
      <c r="E4" s="221" t="s">
        <v>7</v>
      </c>
      <c r="F4" s="221" t="s">
        <v>8</v>
      </c>
      <c r="G4" s="221" t="s">
        <v>89</v>
      </c>
      <c r="H4" s="247"/>
      <c r="I4" s="247"/>
      <c r="J4" s="221" t="s">
        <v>46</v>
      </c>
      <c r="K4" s="221" t="s">
        <v>47</v>
      </c>
      <c r="L4" s="223" t="s">
        <v>9</v>
      </c>
      <c r="M4" s="248"/>
      <c r="N4" s="249"/>
      <c r="O4" s="216" t="s">
        <v>3</v>
      </c>
      <c r="P4" s="221" t="s">
        <v>48</v>
      </c>
    </row>
    <row r="5" spans="1:21" s="118" customFormat="1" ht="25.5" x14ac:dyDescent="0.2">
      <c r="A5" s="221"/>
      <c r="B5" s="247"/>
      <c r="C5" s="247"/>
      <c r="D5" s="247"/>
      <c r="E5" s="247"/>
      <c r="F5" s="247"/>
      <c r="G5" s="142" t="s">
        <v>49</v>
      </c>
      <c r="H5" s="142" t="s">
        <v>10</v>
      </c>
      <c r="I5" s="142" t="s">
        <v>50</v>
      </c>
      <c r="J5" s="247"/>
      <c r="K5" s="247"/>
      <c r="L5" s="250"/>
      <c r="M5" s="251"/>
      <c r="N5" s="252"/>
      <c r="O5" s="253"/>
      <c r="P5" s="221"/>
    </row>
    <row r="6" spans="1:21" s="118" customFormat="1" ht="18" customHeight="1" x14ac:dyDescent="0.2">
      <c r="A6" s="105" t="s">
        <v>51</v>
      </c>
      <c r="B6" s="105" t="s">
        <v>1</v>
      </c>
      <c r="C6" s="105" t="s">
        <v>52</v>
      </c>
      <c r="D6" s="105" t="s">
        <v>23</v>
      </c>
      <c r="E6" s="105" t="s">
        <v>23</v>
      </c>
      <c r="F6" s="105" t="s">
        <v>52</v>
      </c>
      <c r="G6" s="105" t="s">
        <v>52</v>
      </c>
      <c r="H6" s="105" t="s">
        <v>52</v>
      </c>
      <c r="I6" s="105" t="s">
        <v>1</v>
      </c>
      <c r="J6" s="105" t="s">
        <v>1</v>
      </c>
      <c r="K6" s="105" t="s">
        <v>23</v>
      </c>
      <c r="L6" s="105" t="s">
        <v>1</v>
      </c>
      <c r="M6" s="105" t="s">
        <v>52</v>
      </c>
      <c r="N6" s="105" t="s">
        <v>23</v>
      </c>
      <c r="O6" s="196"/>
      <c r="P6" s="159"/>
    </row>
    <row r="7" spans="1:21" s="118" customFormat="1" ht="12" customHeight="1" x14ac:dyDescent="0.2">
      <c r="A7" s="175"/>
      <c r="B7" s="254">
        <v>30</v>
      </c>
      <c r="C7" s="255"/>
      <c r="D7" s="256"/>
      <c r="E7" s="175">
        <v>5</v>
      </c>
      <c r="F7" s="175">
        <v>5</v>
      </c>
      <c r="G7" s="175">
        <v>5</v>
      </c>
      <c r="H7" s="175">
        <v>5</v>
      </c>
      <c r="I7" s="175">
        <v>5</v>
      </c>
      <c r="J7" s="175">
        <v>10</v>
      </c>
      <c r="K7" s="175">
        <v>10</v>
      </c>
      <c r="L7" s="257">
        <v>20</v>
      </c>
      <c r="M7" s="258"/>
      <c r="N7" s="259"/>
      <c r="O7" s="176">
        <f>B7+E7+F7+G7+H7+I7+J7+K7</f>
        <v>75</v>
      </c>
      <c r="P7" s="177"/>
    </row>
    <row r="8" spans="1:21" s="110" customFormat="1" ht="15" customHeight="1" x14ac:dyDescent="0.25">
      <c r="A8" s="128" t="s">
        <v>16</v>
      </c>
      <c r="B8" s="127"/>
      <c r="C8" s="194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85"/>
      <c r="Q8" s="181"/>
      <c r="R8" s="181"/>
      <c r="S8" s="181"/>
      <c r="T8" s="181"/>
      <c r="U8" s="181"/>
    </row>
    <row r="9" spans="1:21" s="110" customFormat="1" ht="15" customHeight="1" x14ac:dyDescent="0.25">
      <c r="A9" s="132">
        <v>9</v>
      </c>
      <c r="B9" s="192">
        <v>29</v>
      </c>
      <c r="C9" s="193">
        <v>29</v>
      </c>
      <c r="D9" s="192">
        <v>29</v>
      </c>
      <c r="E9" s="192">
        <v>5</v>
      </c>
      <c r="F9" s="192">
        <v>4</v>
      </c>
      <c r="G9" s="192">
        <v>5</v>
      </c>
      <c r="H9" s="192">
        <v>4</v>
      </c>
      <c r="I9" s="192">
        <v>4</v>
      </c>
      <c r="J9" s="192">
        <v>9</v>
      </c>
      <c r="K9" s="192">
        <v>5</v>
      </c>
      <c r="L9" s="192"/>
      <c r="M9" s="192"/>
      <c r="N9" s="192"/>
      <c r="O9" s="183">
        <f>(((B9+C9+D9)/3)+(E9+F9+G9+H9+I9+J9+K9))-(L9+M9+N9)/3</f>
        <v>65</v>
      </c>
      <c r="P9" s="184">
        <v>2</v>
      </c>
      <c r="Q9" s="181" t="s">
        <v>126</v>
      </c>
      <c r="R9" s="181"/>
      <c r="S9" s="181"/>
      <c r="T9" s="181"/>
      <c r="U9" s="181"/>
    </row>
    <row r="10" spans="1:21" s="110" customFormat="1" ht="15" customHeight="1" x14ac:dyDescent="0.25">
      <c r="A10" s="132">
        <v>10</v>
      </c>
      <c r="B10" s="192">
        <v>30</v>
      </c>
      <c r="C10" s="193">
        <v>30</v>
      </c>
      <c r="D10" s="192">
        <v>30</v>
      </c>
      <c r="E10" s="192">
        <v>5</v>
      </c>
      <c r="F10" s="192">
        <v>4</v>
      </c>
      <c r="G10" s="192">
        <v>5</v>
      </c>
      <c r="H10" s="192">
        <v>5</v>
      </c>
      <c r="I10" s="192">
        <v>5</v>
      </c>
      <c r="J10" s="192">
        <v>9</v>
      </c>
      <c r="K10" s="192">
        <v>3</v>
      </c>
      <c r="L10" s="192"/>
      <c r="M10" s="192"/>
      <c r="N10" s="192"/>
      <c r="O10" s="183">
        <f t="shared" ref="O10:O12" si="0">(((B10+C10+D10)/3)+(E10+F10+G10+H10+I10+J10+K10))-(L10+M10+N10)</f>
        <v>66</v>
      </c>
      <c r="P10" s="184">
        <v>1</v>
      </c>
      <c r="Q10" s="110" t="s">
        <v>127</v>
      </c>
    </row>
    <row r="11" spans="1:21" s="110" customFormat="1" ht="15" customHeight="1" x14ac:dyDescent="0.25">
      <c r="A11" s="132">
        <v>11</v>
      </c>
      <c r="B11" s="192">
        <v>28</v>
      </c>
      <c r="C11" s="195">
        <v>28</v>
      </c>
      <c r="D11" s="192">
        <v>27</v>
      </c>
      <c r="E11" s="192">
        <v>5</v>
      </c>
      <c r="F11" s="192">
        <v>4</v>
      </c>
      <c r="G11" s="192">
        <v>4</v>
      </c>
      <c r="H11" s="192">
        <v>4</v>
      </c>
      <c r="I11" s="192">
        <v>5</v>
      </c>
      <c r="J11" s="192">
        <v>8</v>
      </c>
      <c r="K11" s="192">
        <v>5</v>
      </c>
      <c r="L11" s="192"/>
      <c r="M11" s="192"/>
      <c r="N11" s="192"/>
      <c r="O11" s="183">
        <f t="shared" si="0"/>
        <v>62.666666666666671</v>
      </c>
      <c r="P11" s="184">
        <v>3</v>
      </c>
      <c r="Q11" s="181" t="s">
        <v>125</v>
      </c>
      <c r="R11" s="181"/>
      <c r="S11" s="181"/>
      <c r="T11" s="181"/>
      <c r="U11" s="181"/>
    </row>
    <row r="12" spans="1:21" s="110" customFormat="1" ht="15" customHeight="1" x14ac:dyDescent="0.25">
      <c r="A12" s="132">
        <v>12</v>
      </c>
      <c r="B12" s="192">
        <v>27</v>
      </c>
      <c r="C12" s="195">
        <v>27</v>
      </c>
      <c r="D12" s="192">
        <v>28</v>
      </c>
      <c r="E12" s="192">
        <v>5</v>
      </c>
      <c r="F12" s="192">
        <v>4</v>
      </c>
      <c r="G12" s="192">
        <v>4</v>
      </c>
      <c r="H12" s="192">
        <v>3</v>
      </c>
      <c r="I12" s="192">
        <v>4</v>
      </c>
      <c r="J12" s="192">
        <v>7</v>
      </c>
      <c r="K12" s="192">
        <v>3</v>
      </c>
      <c r="L12" s="192"/>
      <c r="M12" s="192"/>
      <c r="N12" s="192"/>
      <c r="O12" s="183">
        <f t="shared" si="0"/>
        <v>57.333333333333329</v>
      </c>
      <c r="P12" s="184"/>
      <c r="Q12" s="181"/>
      <c r="R12" s="181"/>
      <c r="S12" s="181"/>
      <c r="T12" s="181"/>
      <c r="U12" s="181"/>
    </row>
    <row r="13" spans="1:21" s="110" customFormat="1" ht="15" customHeight="1" x14ac:dyDescent="0.25">
      <c r="A13" s="128" t="s">
        <v>15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85"/>
      <c r="Q13" s="181"/>
      <c r="R13" s="181"/>
      <c r="S13" s="181"/>
      <c r="T13" s="181"/>
      <c r="U13" s="181"/>
    </row>
    <row r="14" spans="1:21" s="110" customFormat="1" ht="15" customHeight="1" x14ac:dyDescent="0.25">
      <c r="A14" s="134">
        <v>3</v>
      </c>
      <c r="B14" s="182">
        <v>28</v>
      </c>
      <c r="C14" s="186">
        <v>28</v>
      </c>
      <c r="D14" s="182">
        <v>28</v>
      </c>
      <c r="E14" s="182">
        <v>5</v>
      </c>
      <c r="F14" s="182">
        <v>5</v>
      </c>
      <c r="G14" s="182">
        <v>4</v>
      </c>
      <c r="H14" s="182">
        <v>5</v>
      </c>
      <c r="I14" s="182">
        <v>4</v>
      </c>
      <c r="J14" s="182">
        <v>8</v>
      </c>
      <c r="K14" s="182">
        <v>3</v>
      </c>
      <c r="L14" s="182"/>
      <c r="M14" s="182"/>
      <c r="N14" s="182"/>
      <c r="O14" s="183">
        <f t="shared" ref="O14:O19" si="1">(((B14+C14+D14)/3)+(E14+F14+G14+H14+I14+J14+K14))-(L14+M14+N14)</f>
        <v>62</v>
      </c>
      <c r="P14" s="184">
        <v>3</v>
      </c>
      <c r="Q14" s="181" t="s">
        <v>122</v>
      </c>
      <c r="R14" s="181"/>
      <c r="S14" s="181"/>
      <c r="T14" s="181"/>
      <c r="U14" s="181"/>
    </row>
    <row r="15" spans="1:21" s="110" customFormat="1" ht="15" customHeight="1" x14ac:dyDescent="0.25">
      <c r="A15" s="134">
        <v>4</v>
      </c>
      <c r="B15" s="187">
        <v>30</v>
      </c>
      <c r="C15" s="188">
        <v>30</v>
      </c>
      <c r="D15" s="187">
        <v>30</v>
      </c>
      <c r="E15" s="187">
        <v>5</v>
      </c>
      <c r="F15" s="187">
        <v>5</v>
      </c>
      <c r="G15" s="187">
        <v>5</v>
      </c>
      <c r="H15" s="187">
        <v>5</v>
      </c>
      <c r="I15" s="187">
        <v>5</v>
      </c>
      <c r="J15" s="189">
        <v>10</v>
      </c>
      <c r="K15" s="189">
        <v>5</v>
      </c>
      <c r="L15" s="190"/>
      <c r="M15" s="190"/>
      <c r="N15" s="191"/>
      <c r="O15" s="183">
        <f t="shared" si="1"/>
        <v>70</v>
      </c>
      <c r="P15" s="184">
        <v>1</v>
      </c>
      <c r="Q15" s="181" t="s">
        <v>124</v>
      </c>
      <c r="R15" s="181"/>
      <c r="S15" s="181"/>
      <c r="T15" s="181"/>
      <c r="U15" s="181"/>
    </row>
    <row r="16" spans="1:21" s="110" customFormat="1" ht="15" customHeight="1" x14ac:dyDescent="0.25">
      <c r="A16" s="134">
        <v>5</v>
      </c>
      <c r="B16" s="182">
        <v>27</v>
      </c>
      <c r="C16" s="182">
        <v>27</v>
      </c>
      <c r="D16" s="182">
        <v>27</v>
      </c>
      <c r="E16" s="182">
        <v>5</v>
      </c>
      <c r="F16" s="182">
        <v>4</v>
      </c>
      <c r="G16" s="182">
        <v>4</v>
      </c>
      <c r="H16" s="182">
        <v>3</v>
      </c>
      <c r="I16" s="182">
        <v>3</v>
      </c>
      <c r="J16" s="182">
        <v>7</v>
      </c>
      <c r="K16" s="182">
        <v>3</v>
      </c>
      <c r="L16" s="182"/>
      <c r="M16" s="182"/>
      <c r="N16" s="182"/>
      <c r="O16" s="183">
        <f t="shared" si="1"/>
        <v>56</v>
      </c>
      <c r="P16" s="184"/>
      <c r="Q16" s="181"/>
      <c r="R16" s="181"/>
      <c r="S16" s="181"/>
      <c r="T16" s="181"/>
      <c r="U16" s="181"/>
    </row>
    <row r="17" spans="1:21" s="110" customFormat="1" ht="15" customHeight="1" x14ac:dyDescent="0.25">
      <c r="A17" s="134">
        <v>6</v>
      </c>
      <c r="B17" s="182">
        <v>25</v>
      </c>
      <c r="C17" s="182">
        <v>25</v>
      </c>
      <c r="D17" s="182">
        <v>25</v>
      </c>
      <c r="E17" s="182">
        <v>5</v>
      </c>
      <c r="F17" s="182">
        <v>3</v>
      </c>
      <c r="G17" s="182">
        <v>3</v>
      </c>
      <c r="H17" s="182">
        <v>3</v>
      </c>
      <c r="I17" s="182">
        <v>3</v>
      </c>
      <c r="J17" s="182">
        <v>8</v>
      </c>
      <c r="K17" s="182">
        <v>2</v>
      </c>
      <c r="L17" s="182"/>
      <c r="M17" s="182"/>
      <c r="N17" s="182"/>
      <c r="O17" s="183">
        <f t="shared" si="1"/>
        <v>52</v>
      </c>
      <c r="P17" s="184"/>
      <c r="Q17" s="181"/>
      <c r="R17" s="181"/>
      <c r="S17" s="181"/>
      <c r="T17" s="181"/>
      <c r="U17" s="181"/>
    </row>
    <row r="18" spans="1:21" s="110" customFormat="1" ht="15" customHeight="1" x14ac:dyDescent="0.25">
      <c r="A18" s="134">
        <v>7</v>
      </c>
      <c r="B18" s="192">
        <v>26</v>
      </c>
      <c r="C18" s="192">
        <v>26</v>
      </c>
      <c r="D18" s="192">
        <v>26</v>
      </c>
      <c r="E18" s="192">
        <v>5</v>
      </c>
      <c r="F18" s="192">
        <v>4</v>
      </c>
      <c r="G18" s="192">
        <v>3</v>
      </c>
      <c r="H18" s="192">
        <v>3</v>
      </c>
      <c r="I18" s="192">
        <v>3</v>
      </c>
      <c r="J18" s="192">
        <v>7</v>
      </c>
      <c r="K18" s="192">
        <v>3</v>
      </c>
      <c r="L18" s="192"/>
      <c r="M18" s="192"/>
      <c r="N18" s="192"/>
      <c r="O18" s="183">
        <f t="shared" si="1"/>
        <v>54</v>
      </c>
      <c r="P18" s="184"/>
      <c r="Q18" s="181"/>
      <c r="R18" s="181"/>
      <c r="S18" s="181"/>
      <c r="T18" s="181"/>
      <c r="U18" s="181"/>
    </row>
    <row r="19" spans="1:21" s="110" customFormat="1" ht="15" customHeight="1" x14ac:dyDescent="0.25">
      <c r="A19" s="134">
        <v>8</v>
      </c>
      <c r="B19" s="192">
        <v>29</v>
      </c>
      <c r="C19" s="193">
        <v>29</v>
      </c>
      <c r="D19" s="192">
        <v>29</v>
      </c>
      <c r="E19" s="192">
        <v>5</v>
      </c>
      <c r="F19" s="192">
        <v>5</v>
      </c>
      <c r="G19" s="192">
        <v>5</v>
      </c>
      <c r="H19" s="192">
        <v>4</v>
      </c>
      <c r="I19" s="192">
        <v>4</v>
      </c>
      <c r="J19" s="192">
        <v>9</v>
      </c>
      <c r="K19" s="192">
        <v>3</v>
      </c>
      <c r="L19" s="192"/>
      <c r="M19" s="192"/>
      <c r="N19" s="192"/>
      <c r="O19" s="183">
        <f t="shared" si="1"/>
        <v>64</v>
      </c>
      <c r="P19" s="184">
        <v>2</v>
      </c>
      <c r="Q19" s="181" t="s">
        <v>123</v>
      </c>
      <c r="R19" s="181"/>
      <c r="S19" s="181"/>
      <c r="T19" s="181"/>
      <c r="U19" s="181"/>
    </row>
    <row r="20" spans="1:21" s="110" customFormat="1" ht="15" customHeight="1" x14ac:dyDescent="0.25">
      <c r="A20" s="128" t="s">
        <v>21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9"/>
      <c r="P20" s="180"/>
      <c r="Q20" s="181"/>
      <c r="R20" s="181"/>
      <c r="S20" s="181"/>
      <c r="T20" s="181"/>
      <c r="U20" s="181"/>
    </row>
    <row r="21" spans="1:21" s="110" customFormat="1" ht="15" customHeight="1" x14ac:dyDescent="0.25">
      <c r="A21" s="134">
        <v>1</v>
      </c>
      <c r="B21" s="182">
        <v>28</v>
      </c>
      <c r="C21" s="182">
        <v>29</v>
      </c>
      <c r="D21" s="182">
        <v>29</v>
      </c>
      <c r="E21" s="182">
        <v>5</v>
      </c>
      <c r="F21" s="182">
        <v>5</v>
      </c>
      <c r="G21" s="182">
        <v>5</v>
      </c>
      <c r="H21" s="182">
        <v>5</v>
      </c>
      <c r="I21" s="182">
        <v>4</v>
      </c>
      <c r="J21" s="182">
        <v>5</v>
      </c>
      <c r="K21" s="182">
        <v>5</v>
      </c>
      <c r="L21" s="182"/>
      <c r="M21" s="182"/>
      <c r="N21" s="182"/>
      <c r="O21" s="183">
        <f>(((B21+C21+D21)/3)+(E21+F21+G21+H21+I21+J21+K21))-(L21+M21+N21)</f>
        <v>62.666666666666671</v>
      </c>
      <c r="P21" s="184">
        <v>2</v>
      </c>
      <c r="Q21" s="181" t="s">
        <v>121</v>
      </c>
      <c r="R21" s="181"/>
      <c r="S21" s="181"/>
      <c r="T21" s="181"/>
      <c r="U21" s="181"/>
    </row>
    <row r="22" spans="1:21" s="5" customFormat="1" ht="15.75" x14ac:dyDescent="0.25">
      <c r="C22" s="40"/>
      <c r="O22" s="41"/>
    </row>
  </sheetData>
  <mergeCells count="12">
    <mergeCell ref="A4:A5"/>
    <mergeCell ref="B4:D5"/>
    <mergeCell ref="E4:E5"/>
    <mergeCell ref="F4:F5"/>
    <mergeCell ref="G4:I4"/>
    <mergeCell ref="K4:K5"/>
    <mergeCell ref="L4:N5"/>
    <mergeCell ref="O4:O5"/>
    <mergeCell ref="P4:P5"/>
    <mergeCell ref="B7:D7"/>
    <mergeCell ref="L7:N7"/>
    <mergeCell ref="J4:J5"/>
  </mergeCells>
  <pageMargins left="0" right="0" top="0.74803149606299213" bottom="0.74803149606299213" header="0.31496062992125984" footer="0.31496062992125984"/>
  <pageSetup paperSize="9" scale="9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3"/>
  <sheetViews>
    <sheetView workbookViewId="0">
      <selection activeCell="J7" sqref="J7:J8"/>
    </sheetView>
  </sheetViews>
  <sheetFormatPr defaultRowHeight="15" x14ac:dyDescent="0.25"/>
  <cols>
    <col min="14" max="14" width="9" style="23"/>
  </cols>
  <sheetData>
    <row r="1" spans="1:14" s="5" customFormat="1" ht="15.75" x14ac:dyDescent="0.25">
      <c r="A1" s="2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N1" s="43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s="10" customFormat="1" x14ac:dyDescent="0.25">
      <c r="A3" s="7" t="s">
        <v>26</v>
      </c>
      <c r="B3" s="7">
        <v>1</v>
      </c>
      <c r="C3" s="262" t="s">
        <v>109</v>
      </c>
      <c r="D3" s="262"/>
      <c r="E3" s="35">
        <v>4</v>
      </c>
      <c r="F3" s="263" t="s">
        <v>2</v>
      </c>
      <c r="G3" s="263"/>
      <c r="H3" s="35"/>
      <c r="I3" s="35"/>
      <c r="J3" s="35"/>
      <c r="K3" s="35"/>
      <c r="L3" s="35"/>
      <c r="M3" s="9"/>
      <c r="N3" s="43"/>
    </row>
    <row r="4" spans="1:14" s="10" customFormat="1" x14ac:dyDescent="0.25">
      <c r="A4" s="7"/>
      <c r="B4" s="7">
        <v>2</v>
      </c>
      <c r="C4" s="262" t="s">
        <v>1</v>
      </c>
      <c r="D4" s="262"/>
      <c r="E4" s="35">
        <v>5</v>
      </c>
      <c r="F4" s="263" t="s">
        <v>108</v>
      </c>
      <c r="G4" s="263"/>
      <c r="H4" s="35"/>
      <c r="I4" s="35"/>
      <c r="J4" s="35"/>
      <c r="K4" s="35"/>
      <c r="L4" s="35"/>
      <c r="M4" s="9"/>
      <c r="N4" s="43"/>
    </row>
    <row r="5" spans="1:14" s="10" customFormat="1" x14ac:dyDescent="0.25">
      <c r="A5" s="7"/>
      <c r="B5" s="7">
        <v>3</v>
      </c>
      <c r="C5" s="263" t="s">
        <v>23</v>
      </c>
      <c r="D5" s="263"/>
      <c r="E5" s="35"/>
      <c r="F5" s="263"/>
      <c r="G5" s="263"/>
      <c r="H5" s="263"/>
      <c r="I5" s="9"/>
      <c r="J5" s="9"/>
      <c r="K5" s="9"/>
      <c r="L5" s="9"/>
      <c r="M5" s="7"/>
      <c r="N5" s="43"/>
    </row>
    <row r="6" spans="1:14" s="10" customFormat="1" x14ac:dyDescent="0.25">
      <c r="A6" s="9"/>
      <c r="B6" s="9"/>
      <c r="C6" s="9"/>
      <c r="D6" s="9"/>
      <c r="E6" s="9"/>
      <c r="F6" s="9"/>
      <c r="G6" s="9"/>
      <c r="H6" s="9"/>
      <c r="I6" s="9"/>
      <c r="J6" s="35"/>
      <c r="K6" s="9"/>
      <c r="L6" s="9"/>
      <c r="M6" s="7"/>
      <c r="N6" s="43"/>
    </row>
    <row r="7" spans="1:14" s="11" customFormat="1" x14ac:dyDescent="0.25">
      <c r="A7" s="266"/>
      <c r="B7" s="266" t="s">
        <v>27</v>
      </c>
      <c r="C7" s="266" t="s">
        <v>28</v>
      </c>
      <c r="D7" s="268" t="s">
        <v>26</v>
      </c>
      <c r="E7" s="269"/>
      <c r="F7" s="269"/>
      <c r="G7" s="269"/>
      <c r="H7" s="269"/>
      <c r="I7" s="266" t="s">
        <v>29</v>
      </c>
      <c r="J7" s="266" t="s">
        <v>30</v>
      </c>
      <c r="K7" s="266" t="s">
        <v>31</v>
      </c>
      <c r="L7" s="266" t="s">
        <v>32</v>
      </c>
      <c r="M7" s="264" t="s">
        <v>33</v>
      </c>
      <c r="N7" s="43"/>
    </row>
    <row r="8" spans="1:14" s="11" customFormat="1" ht="23.25" customHeight="1" x14ac:dyDescent="0.25">
      <c r="A8" s="267"/>
      <c r="B8" s="267"/>
      <c r="C8" s="267"/>
      <c r="D8" s="12">
        <v>1</v>
      </c>
      <c r="E8" s="12">
        <v>2</v>
      </c>
      <c r="F8" s="12">
        <v>3</v>
      </c>
      <c r="G8" s="12">
        <v>4</v>
      </c>
      <c r="H8" s="12">
        <v>5</v>
      </c>
      <c r="I8" s="267"/>
      <c r="J8" s="267"/>
      <c r="K8" s="267"/>
      <c r="L8" s="267"/>
      <c r="M8" s="265"/>
      <c r="N8" s="43"/>
    </row>
    <row r="9" spans="1:14" s="10" customFormat="1" x14ac:dyDescent="0.25">
      <c r="A9" s="260" t="s">
        <v>88</v>
      </c>
      <c r="B9" s="26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43"/>
    </row>
    <row r="10" spans="1:14" s="10" customFormat="1" x14ac:dyDescent="0.25">
      <c r="A10" s="14"/>
      <c r="B10" s="14">
        <v>6</v>
      </c>
      <c r="C10" s="14"/>
      <c r="D10" s="14">
        <v>30</v>
      </c>
      <c r="E10" s="14">
        <v>30</v>
      </c>
      <c r="F10" s="14">
        <v>29</v>
      </c>
      <c r="G10" s="14">
        <v>29</v>
      </c>
      <c r="H10" s="15">
        <v>29</v>
      </c>
      <c r="I10" s="15">
        <f t="shared" ref="I10:I13" si="0">ROUND(J10/5,1)</f>
        <v>29.4</v>
      </c>
      <c r="J10" s="15">
        <f t="shared" ref="J10:J13" si="1">D10+E10+F10+G10+H10</f>
        <v>147</v>
      </c>
      <c r="K10" s="16"/>
      <c r="L10" s="15">
        <f t="shared" ref="L10:L13" si="2">J10-K10</f>
        <v>147</v>
      </c>
      <c r="M10" s="17">
        <v>2</v>
      </c>
      <c r="N10" s="43" t="s">
        <v>132</v>
      </c>
    </row>
    <row r="11" spans="1:14" s="10" customFormat="1" x14ac:dyDescent="0.25">
      <c r="A11" s="14"/>
      <c r="B11" s="14">
        <v>7</v>
      </c>
      <c r="C11" s="14"/>
      <c r="D11" s="14">
        <v>29</v>
      </c>
      <c r="E11" s="14">
        <v>29</v>
      </c>
      <c r="F11" s="14">
        <v>30</v>
      </c>
      <c r="G11" s="14">
        <v>30</v>
      </c>
      <c r="H11" s="15">
        <v>30</v>
      </c>
      <c r="I11" s="15">
        <f t="shared" si="0"/>
        <v>29.6</v>
      </c>
      <c r="J11" s="15">
        <f t="shared" si="1"/>
        <v>148</v>
      </c>
      <c r="K11" s="16"/>
      <c r="L11" s="15">
        <f t="shared" si="2"/>
        <v>148</v>
      </c>
      <c r="M11" s="17">
        <v>1</v>
      </c>
      <c r="N11" s="43" t="s">
        <v>126</v>
      </c>
    </row>
    <row r="12" spans="1:14" s="10" customFormat="1" x14ac:dyDescent="0.25">
      <c r="A12" s="14"/>
      <c r="B12" s="14">
        <v>8</v>
      </c>
      <c r="C12" s="14"/>
      <c r="D12" s="14">
        <v>28</v>
      </c>
      <c r="E12" s="14">
        <v>28</v>
      </c>
      <c r="F12" s="14">
        <v>28</v>
      </c>
      <c r="G12" s="14">
        <v>28</v>
      </c>
      <c r="H12" s="15">
        <v>28</v>
      </c>
      <c r="I12" s="15">
        <f t="shared" ref="I12" si="3">ROUND(J12/5,1)</f>
        <v>28</v>
      </c>
      <c r="J12" s="15">
        <f t="shared" ref="J12" si="4">D12+E12+F12+G12+H12</f>
        <v>140</v>
      </c>
      <c r="K12" s="16"/>
      <c r="L12" s="15">
        <f t="shared" ref="L12" si="5">J12-K12</f>
        <v>140</v>
      </c>
      <c r="M12" s="17">
        <v>3</v>
      </c>
      <c r="N12" s="43" t="s">
        <v>131</v>
      </c>
    </row>
    <row r="13" spans="1:14" s="10" customFormat="1" x14ac:dyDescent="0.25">
      <c r="A13" s="14"/>
      <c r="B13" s="14">
        <v>9</v>
      </c>
      <c r="C13" s="14"/>
      <c r="D13" s="14">
        <v>25</v>
      </c>
      <c r="E13" s="14">
        <v>25</v>
      </c>
      <c r="F13" s="14">
        <v>25</v>
      </c>
      <c r="G13" s="14">
        <v>25</v>
      </c>
      <c r="H13" s="15">
        <v>27</v>
      </c>
      <c r="I13" s="15">
        <f t="shared" si="0"/>
        <v>25.4</v>
      </c>
      <c r="J13" s="15">
        <f t="shared" si="1"/>
        <v>127</v>
      </c>
      <c r="K13" s="16"/>
      <c r="L13" s="15">
        <f t="shared" si="2"/>
        <v>127</v>
      </c>
      <c r="M13" s="17"/>
      <c r="N13" s="43"/>
    </row>
    <row r="14" spans="1:14" s="10" customFormat="1" x14ac:dyDescent="0.25">
      <c r="A14" s="260" t="s">
        <v>87</v>
      </c>
      <c r="B14" s="26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3"/>
    </row>
    <row r="15" spans="1:14" s="10" customFormat="1" x14ac:dyDescent="0.25">
      <c r="A15" s="14"/>
      <c r="B15" s="14">
        <v>1</v>
      </c>
      <c r="C15" s="14"/>
      <c r="D15" s="14">
        <v>30</v>
      </c>
      <c r="E15" s="14">
        <v>30</v>
      </c>
      <c r="F15" s="14">
        <v>30</v>
      </c>
      <c r="G15" s="14">
        <v>30</v>
      </c>
      <c r="H15" s="15">
        <v>30</v>
      </c>
      <c r="I15" s="15">
        <f t="shared" ref="I15:I19" si="6">ROUND(J15/5,1)</f>
        <v>30</v>
      </c>
      <c r="J15" s="15">
        <f t="shared" ref="J15:J19" si="7">D15+E15+F15+G15+H15</f>
        <v>150</v>
      </c>
      <c r="K15" s="16"/>
      <c r="L15" s="15">
        <f t="shared" ref="L15:L19" si="8">J15-K15</f>
        <v>150</v>
      </c>
      <c r="M15" s="17">
        <v>1</v>
      </c>
      <c r="N15" s="43" t="s">
        <v>130</v>
      </c>
    </row>
    <row r="16" spans="1:14" s="10" customFormat="1" x14ac:dyDescent="0.25">
      <c r="A16" s="14"/>
      <c r="B16" s="14">
        <v>2</v>
      </c>
      <c r="C16" s="14"/>
      <c r="D16" s="14">
        <v>26</v>
      </c>
      <c r="E16" s="14">
        <v>26</v>
      </c>
      <c r="F16" s="14">
        <v>27</v>
      </c>
      <c r="G16" s="14">
        <v>28</v>
      </c>
      <c r="H16" s="15">
        <v>27</v>
      </c>
      <c r="I16" s="15">
        <f t="shared" si="6"/>
        <v>26.8</v>
      </c>
      <c r="J16" s="15">
        <f t="shared" si="7"/>
        <v>134</v>
      </c>
      <c r="K16" s="16"/>
      <c r="L16" s="15">
        <f t="shared" si="8"/>
        <v>134</v>
      </c>
      <c r="M16" s="17"/>
      <c r="N16" s="43"/>
    </row>
    <row r="17" spans="1:14" s="10" customFormat="1" x14ac:dyDescent="0.25">
      <c r="A17" s="14"/>
      <c r="B17" s="14">
        <v>3</v>
      </c>
      <c r="C17" s="14"/>
      <c r="D17" s="14">
        <v>29</v>
      </c>
      <c r="E17" s="14">
        <v>29</v>
      </c>
      <c r="F17" s="14">
        <v>29</v>
      </c>
      <c r="G17" s="14">
        <v>29</v>
      </c>
      <c r="H17" s="15">
        <v>29</v>
      </c>
      <c r="I17" s="15">
        <f t="shared" si="6"/>
        <v>29</v>
      </c>
      <c r="J17" s="15">
        <f t="shared" si="7"/>
        <v>145</v>
      </c>
      <c r="K17" s="16"/>
      <c r="L17" s="15">
        <f t="shared" si="8"/>
        <v>145</v>
      </c>
      <c r="M17" s="17">
        <v>2</v>
      </c>
      <c r="N17" s="43" t="s">
        <v>129</v>
      </c>
    </row>
    <row r="18" spans="1:14" s="10" customFormat="1" x14ac:dyDescent="0.25">
      <c r="A18" s="14"/>
      <c r="B18" s="14">
        <v>4</v>
      </c>
      <c r="C18" s="14"/>
      <c r="D18" s="14">
        <v>27</v>
      </c>
      <c r="E18" s="14">
        <v>27</v>
      </c>
      <c r="F18" s="14">
        <v>28</v>
      </c>
      <c r="G18" s="14">
        <v>26</v>
      </c>
      <c r="H18" s="15">
        <v>28</v>
      </c>
      <c r="I18" s="15">
        <f t="shared" si="6"/>
        <v>27.2</v>
      </c>
      <c r="J18" s="15">
        <f t="shared" si="7"/>
        <v>136</v>
      </c>
      <c r="K18" s="16"/>
      <c r="L18" s="15">
        <f t="shared" si="8"/>
        <v>136</v>
      </c>
      <c r="M18" s="17">
        <v>3</v>
      </c>
      <c r="N18" s="43" t="s">
        <v>128</v>
      </c>
    </row>
    <row r="19" spans="1:14" s="10" customFormat="1" x14ac:dyDescent="0.25">
      <c r="A19" s="14"/>
      <c r="B19" s="14">
        <v>5</v>
      </c>
      <c r="C19" s="14"/>
      <c r="D19" s="14">
        <v>28</v>
      </c>
      <c r="E19" s="14">
        <v>28</v>
      </c>
      <c r="F19" s="14">
        <v>26</v>
      </c>
      <c r="G19" s="14">
        <v>27</v>
      </c>
      <c r="H19" s="15">
        <v>26</v>
      </c>
      <c r="I19" s="15">
        <f t="shared" si="6"/>
        <v>27</v>
      </c>
      <c r="J19" s="15">
        <f t="shared" si="7"/>
        <v>135</v>
      </c>
      <c r="K19" s="16"/>
      <c r="L19" s="15">
        <f t="shared" si="8"/>
        <v>135</v>
      </c>
      <c r="M19" s="17"/>
      <c r="N19" s="43"/>
    </row>
    <row r="20" spans="1:14" s="10" customFormat="1" ht="15.75" thickBo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43"/>
    </row>
    <row r="21" spans="1:14" s="10" customFormat="1" ht="15.75" thickBot="1" x14ac:dyDescent="0.3">
      <c r="A21" s="19"/>
      <c r="B21" s="34"/>
      <c r="C21" s="20" t="s">
        <v>38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43"/>
    </row>
    <row r="22" spans="1:14" s="10" customFormat="1" ht="15.75" thickBot="1" x14ac:dyDescent="0.3">
      <c r="A22" s="21"/>
      <c r="B22" s="34"/>
      <c r="C22" s="20" t="s">
        <v>34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43"/>
    </row>
    <row r="23" spans="1:14" s="10" customFormat="1" x14ac:dyDescent="0.25">
      <c r="A23" s="34"/>
      <c r="B23" s="34"/>
      <c r="C23" s="34" t="s">
        <v>35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43"/>
    </row>
  </sheetData>
  <mergeCells count="17">
    <mergeCell ref="M7:M8"/>
    <mergeCell ref="A7:A8"/>
    <mergeCell ref="B7:B8"/>
    <mergeCell ref="C7:C8"/>
    <mergeCell ref="K7:K8"/>
    <mergeCell ref="L7:L8"/>
    <mergeCell ref="D7:H7"/>
    <mergeCell ref="I7:I8"/>
    <mergeCell ref="J7:J8"/>
    <mergeCell ref="A14:B14"/>
    <mergeCell ref="A9:B9"/>
    <mergeCell ref="C3:D3"/>
    <mergeCell ref="F3:G3"/>
    <mergeCell ref="C4:D4"/>
    <mergeCell ref="F4:G4"/>
    <mergeCell ref="C5:D5"/>
    <mergeCell ref="F5:H5"/>
  </mergeCells>
  <conditionalFormatting sqref="D15:H15">
    <cfRule type="cellIs" dxfId="54" priority="15" operator="lessThan">
      <formula>$I$15-3</formula>
    </cfRule>
    <cfRule type="cellIs" dxfId="53" priority="21" operator="greaterThan">
      <formula>$I$15+3</formula>
    </cfRule>
  </conditionalFormatting>
  <conditionalFormatting sqref="D16:H16">
    <cfRule type="cellIs" dxfId="52" priority="14" operator="lessThan">
      <formula>$I$16-3</formula>
    </cfRule>
    <cfRule type="cellIs" dxfId="51" priority="20" operator="greaterThan">
      <formula>$I$16+3</formula>
    </cfRule>
  </conditionalFormatting>
  <conditionalFormatting sqref="D17:H17">
    <cfRule type="cellIs" dxfId="50" priority="13" operator="lessThan">
      <formula>$I$17-3</formula>
    </cfRule>
    <cfRule type="cellIs" dxfId="49" priority="19" operator="greaterThan">
      <formula>$I$17+3</formula>
    </cfRule>
  </conditionalFormatting>
  <conditionalFormatting sqref="D18:H18">
    <cfRule type="cellIs" dxfId="48" priority="12" operator="lessThan">
      <formula>$I$18-3</formula>
    </cfRule>
    <cfRule type="cellIs" dxfId="47" priority="18" operator="greaterThan">
      <formula>$I$18+3</formula>
    </cfRule>
  </conditionalFormatting>
  <conditionalFormatting sqref="D19:H19">
    <cfRule type="cellIs" dxfId="46" priority="11" operator="lessThan">
      <formula>$I$19-3</formula>
    </cfRule>
    <cfRule type="cellIs" dxfId="45" priority="17" operator="greaterThan">
      <formula>$I$19+3</formula>
    </cfRule>
  </conditionalFormatting>
  <conditionalFormatting sqref="D10:H10">
    <cfRule type="cellIs" dxfId="44" priority="6" operator="lessThan">
      <formula>$I$15-3</formula>
    </cfRule>
    <cfRule type="cellIs" dxfId="43" priority="9" operator="greaterThan">
      <formula>$I$15+3</formula>
    </cfRule>
  </conditionalFormatting>
  <conditionalFormatting sqref="D11:H11">
    <cfRule type="cellIs" dxfId="42" priority="5" operator="lessThan">
      <formula>$I$16-3</formula>
    </cfRule>
  </conditionalFormatting>
  <conditionalFormatting sqref="D13:H13">
    <cfRule type="cellIs" dxfId="41" priority="1" operator="lessThan">
      <formula>$I$13-3</formula>
    </cfRule>
    <cfRule type="cellIs" dxfId="40" priority="7" operator="greaterThan">
      <formula>$I$17+3</formula>
    </cfRule>
  </conditionalFormatting>
  <conditionalFormatting sqref="D12:H12">
    <cfRule type="cellIs" dxfId="39" priority="2" operator="lessThan">
      <formula>$I$17-3</formula>
    </cfRule>
    <cfRule type="cellIs" dxfId="38" priority="3" operator="greaterThan">
      <formula>$I$17+3</formula>
    </cfRule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V39"/>
  <sheetViews>
    <sheetView workbookViewId="0">
      <selection activeCell="A6" sqref="A6"/>
    </sheetView>
  </sheetViews>
  <sheetFormatPr defaultRowHeight="14.25" x14ac:dyDescent="0.2"/>
  <cols>
    <col min="1" max="21" width="8.125" customWidth="1"/>
    <col min="22" max="22" width="7.625" customWidth="1"/>
  </cols>
  <sheetData>
    <row r="1" spans="1:22" s="81" customFormat="1" ht="18.75" x14ac:dyDescent="0.3">
      <c r="B1" s="91" t="s">
        <v>37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22" s="43" customFormat="1" ht="15" customHeight="1" x14ac:dyDescent="0.25">
      <c r="A2" s="198"/>
      <c r="B2" s="19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7"/>
      <c r="Q2" s="9"/>
      <c r="R2" s="9"/>
      <c r="S2" s="9"/>
      <c r="T2" s="9"/>
      <c r="U2" s="197"/>
      <c r="V2" s="144"/>
    </row>
    <row r="3" spans="1:22" s="144" customFormat="1" ht="15" customHeight="1" x14ac:dyDescent="0.2">
      <c r="A3" s="229" t="s">
        <v>153</v>
      </c>
      <c r="B3" s="223" t="s">
        <v>6</v>
      </c>
      <c r="C3" s="245"/>
      <c r="D3" s="246"/>
      <c r="E3" s="229" t="s">
        <v>8</v>
      </c>
      <c r="F3" s="229" t="s">
        <v>7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1" t="s">
        <v>98</v>
      </c>
      <c r="N3" s="221"/>
      <c r="O3" s="221"/>
      <c r="P3" s="223" t="s">
        <v>99</v>
      </c>
      <c r="Q3" s="223" t="s">
        <v>9</v>
      </c>
      <c r="R3" s="231"/>
      <c r="S3" s="232"/>
      <c r="T3" s="142" t="s">
        <v>57</v>
      </c>
      <c r="U3" s="275" t="s">
        <v>48</v>
      </c>
    </row>
    <row r="4" spans="1:22" s="144" customFormat="1" ht="40.5" customHeight="1" x14ac:dyDescent="0.2">
      <c r="A4" s="230"/>
      <c r="B4" s="270"/>
      <c r="C4" s="273"/>
      <c r="D4" s="274"/>
      <c r="E4" s="283"/>
      <c r="F4" s="283"/>
      <c r="G4" s="283"/>
      <c r="H4" s="283"/>
      <c r="I4" s="283"/>
      <c r="J4" s="283"/>
      <c r="K4" s="283"/>
      <c r="L4" s="283"/>
      <c r="M4" s="142" t="s">
        <v>100</v>
      </c>
      <c r="N4" s="142" t="s">
        <v>101</v>
      </c>
      <c r="O4" s="142" t="s">
        <v>102</v>
      </c>
      <c r="P4" s="270"/>
      <c r="Q4" s="270"/>
      <c r="R4" s="273"/>
      <c r="S4" s="274"/>
      <c r="T4" s="278">
        <f>P6+O6+N6+M6+L6+K6+I6+F6+E6+B6+35</f>
        <v>110</v>
      </c>
      <c r="U4" s="276"/>
    </row>
    <row r="5" spans="1:22" s="144" customFormat="1" ht="15" customHeight="1" x14ac:dyDescent="0.2">
      <c r="A5" s="105" t="s">
        <v>51</v>
      </c>
      <c r="B5" s="105" t="s">
        <v>23</v>
      </c>
      <c r="C5" s="105" t="s">
        <v>2</v>
      </c>
      <c r="D5" s="105" t="s">
        <v>52</v>
      </c>
      <c r="E5" s="105" t="s">
        <v>52</v>
      </c>
      <c r="F5" s="105" t="s">
        <v>52</v>
      </c>
      <c r="G5" s="105" t="s">
        <v>2</v>
      </c>
      <c r="H5" s="105" t="s">
        <v>52</v>
      </c>
      <c r="I5" s="105" t="s">
        <v>52</v>
      </c>
      <c r="J5" s="105" t="s">
        <v>2</v>
      </c>
      <c r="K5" s="105" t="s">
        <v>23</v>
      </c>
      <c r="L5" s="105" t="s">
        <v>2</v>
      </c>
      <c r="M5" s="105" t="s">
        <v>23</v>
      </c>
      <c r="N5" s="105" t="s">
        <v>23</v>
      </c>
      <c r="O5" s="105" t="s">
        <v>23</v>
      </c>
      <c r="P5" s="105" t="s">
        <v>23</v>
      </c>
      <c r="Q5" s="105" t="s">
        <v>23</v>
      </c>
      <c r="R5" s="105" t="s">
        <v>2</v>
      </c>
      <c r="S5" s="105" t="s">
        <v>52</v>
      </c>
      <c r="T5" s="279"/>
      <c r="U5" s="276"/>
    </row>
    <row r="6" spans="1:22" s="144" customFormat="1" ht="15" customHeight="1" x14ac:dyDescent="0.2">
      <c r="A6" s="142"/>
      <c r="B6" s="242">
        <v>30</v>
      </c>
      <c r="C6" s="281"/>
      <c r="D6" s="282"/>
      <c r="E6" s="142">
        <v>5</v>
      </c>
      <c r="F6" s="142">
        <v>5</v>
      </c>
      <c r="G6" s="142" t="s">
        <v>103</v>
      </c>
      <c r="H6" s="142" t="s">
        <v>104</v>
      </c>
      <c r="I6" s="142">
        <v>5</v>
      </c>
      <c r="J6" s="142" t="s">
        <v>104</v>
      </c>
      <c r="K6" s="142">
        <v>5</v>
      </c>
      <c r="L6" s="142">
        <v>5</v>
      </c>
      <c r="M6" s="142">
        <v>5</v>
      </c>
      <c r="N6" s="142">
        <v>5</v>
      </c>
      <c r="O6" s="142">
        <v>5</v>
      </c>
      <c r="P6" s="143">
        <v>5</v>
      </c>
      <c r="Q6" s="242">
        <v>5</v>
      </c>
      <c r="R6" s="281"/>
      <c r="S6" s="282"/>
      <c r="T6" s="280"/>
      <c r="U6" s="277"/>
    </row>
    <row r="7" spans="1:22" s="43" customFormat="1" ht="15" customHeight="1" x14ac:dyDescent="0.25">
      <c r="A7" s="271" t="s">
        <v>88</v>
      </c>
      <c r="B7" s="272"/>
      <c r="C7" s="69"/>
      <c r="D7" s="69"/>
      <c r="E7" s="69"/>
      <c r="F7" s="60"/>
      <c r="G7" s="69"/>
      <c r="H7" s="60"/>
      <c r="I7" s="60"/>
      <c r="J7" s="60"/>
      <c r="K7" s="60"/>
      <c r="L7" s="60"/>
      <c r="M7" s="60"/>
      <c r="N7" s="60"/>
      <c r="O7" s="60"/>
      <c r="P7" s="69"/>
      <c r="Q7" s="60"/>
      <c r="R7" s="60"/>
      <c r="S7" s="70"/>
      <c r="T7" s="70"/>
      <c r="U7" s="62"/>
    </row>
    <row r="8" spans="1:22" s="43" customFormat="1" ht="15" customHeight="1" x14ac:dyDescent="0.25">
      <c r="A8" s="64">
        <v>9</v>
      </c>
      <c r="B8" s="64">
        <v>30</v>
      </c>
      <c r="C8" s="64">
        <v>29</v>
      </c>
      <c r="D8" s="64">
        <v>28</v>
      </c>
      <c r="E8" s="64">
        <v>4</v>
      </c>
      <c r="F8" s="64">
        <v>5</v>
      </c>
      <c r="G8" s="64">
        <v>15</v>
      </c>
      <c r="H8" s="64">
        <v>8</v>
      </c>
      <c r="I8" s="64">
        <v>4</v>
      </c>
      <c r="J8" s="64">
        <v>10</v>
      </c>
      <c r="K8" s="64">
        <v>5</v>
      </c>
      <c r="L8" s="64">
        <v>5</v>
      </c>
      <c r="M8" s="64">
        <v>4</v>
      </c>
      <c r="N8" s="64">
        <v>3</v>
      </c>
      <c r="O8" s="64">
        <v>4</v>
      </c>
      <c r="P8" s="64">
        <v>4</v>
      </c>
      <c r="Q8" s="64"/>
      <c r="R8" s="64"/>
      <c r="S8" s="64"/>
      <c r="T8" s="65">
        <f>(((B8+C8+D8)/3)+(E8+F8+G8+H8+I8+J8+K8+L8+M8+N8+O8+P8)-(Q8-R8-S8))</f>
        <v>100</v>
      </c>
      <c r="U8" s="66">
        <v>1</v>
      </c>
      <c r="V8" s="43" t="s">
        <v>133</v>
      </c>
    </row>
    <row r="9" spans="1:22" s="43" customFormat="1" ht="15" customHeight="1" x14ac:dyDescent="0.25">
      <c r="A9" s="64">
        <v>11</v>
      </c>
      <c r="B9" s="64">
        <v>29</v>
      </c>
      <c r="C9" s="64">
        <v>25</v>
      </c>
      <c r="D9" s="64">
        <v>30</v>
      </c>
      <c r="E9" s="64">
        <v>4</v>
      </c>
      <c r="F9" s="64">
        <v>4</v>
      </c>
      <c r="G9" s="64">
        <v>9</v>
      </c>
      <c r="H9" s="64">
        <v>8</v>
      </c>
      <c r="I9" s="64">
        <v>3</v>
      </c>
      <c r="J9" s="64">
        <v>7</v>
      </c>
      <c r="K9" s="64">
        <v>4</v>
      </c>
      <c r="L9" s="64">
        <v>3</v>
      </c>
      <c r="M9" s="64">
        <v>4</v>
      </c>
      <c r="N9" s="64">
        <v>4</v>
      </c>
      <c r="O9" s="64">
        <v>5</v>
      </c>
      <c r="P9" s="64">
        <v>3</v>
      </c>
      <c r="Q9" s="64"/>
      <c r="R9" s="64"/>
      <c r="S9" s="64"/>
      <c r="T9" s="65">
        <f t="shared" ref="T9:T14" si="0">(((B9+C9+D9)/3)+(E9+F9+G9+H9+I9+J9+K9+L9+M9+N9+O9+P9)-(Q9-R9-S9))</f>
        <v>86</v>
      </c>
      <c r="U9" s="66"/>
    </row>
    <row r="10" spans="1:22" s="43" customFormat="1" ht="15" customHeight="1" x14ac:dyDescent="0.25">
      <c r="A10" s="64">
        <v>12</v>
      </c>
      <c r="B10" s="64">
        <v>25</v>
      </c>
      <c r="C10" s="64">
        <v>25</v>
      </c>
      <c r="D10" s="64">
        <v>27</v>
      </c>
      <c r="E10" s="64">
        <v>4</v>
      </c>
      <c r="F10" s="64">
        <v>4</v>
      </c>
      <c r="G10" s="64">
        <v>9</v>
      </c>
      <c r="H10" s="64">
        <v>7</v>
      </c>
      <c r="I10" s="64">
        <v>4</v>
      </c>
      <c r="J10" s="64">
        <v>7</v>
      </c>
      <c r="K10" s="64">
        <v>4</v>
      </c>
      <c r="L10" s="64">
        <v>3</v>
      </c>
      <c r="M10" s="64">
        <v>5</v>
      </c>
      <c r="N10" s="64">
        <v>3</v>
      </c>
      <c r="O10" s="64">
        <v>4</v>
      </c>
      <c r="P10" s="64">
        <v>4</v>
      </c>
      <c r="Q10" s="64"/>
      <c r="R10" s="64"/>
      <c r="S10" s="64"/>
      <c r="T10" s="65">
        <f t="shared" si="0"/>
        <v>83.666666666666671</v>
      </c>
      <c r="U10" s="66"/>
    </row>
    <row r="11" spans="1:22" s="43" customFormat="1" ht="15" customHeight="1" x14ac:dyDescent="0.25">
      <c r="A11" s="64">
        <v>13</v>
      </c>
      <c r="B11" s="64">
        <v>28</v>
      </c>
      <c r="C11" s="64">
        <v>28</v>
      </c>
      <c r="D11" s="64">
        <v>25</v>
      </c>
      <c r="E11" s="64">
        <v>4</v>
      </c>
      <c r="F11" s="64">
        <v>4</v>
      </c>
      <c r="G11" s="64">
        <v>14</v>
      </c>
      <c r="H11" s="64">
        <v>8</v>
      </c>
      <c r="I11" s="64">
        <v>4</v>
      </c>
      <c r="J11" s="64">
        <v>10</v>
      </c>
      <c r="K11" s="64">
        <v>5</v>
      </c>
      <c r="L11" s="64">
        <v>5</v>
      </c>
      <c r="M11" s="64">
        <v>5</v>
      </c>
      <c r="N11" s="64">
        <v>5</v>
      </c>
      <c r="O11" s="64">
        <v>5</v>
      </c>
      <c r="P11" s="64">
        <v>2</v>
      </c>
      <c r="Q11" s="64"/>
      <c r="R11" s="64"/>
      <c r="S11" s="64"/>
      <c r="T11" s="65">
        <f t="shared" si="0"/>
        <v>98</v>
      </c>
      <c r="U11" s="66">
        <v>2</v>
      </c>
      <c r="V11" s="43" t="s">
        <v>122</v>
      </c>
    </row>
    <row r="12" spans="1:22" s="43" customFormat="1" ht="15" customHeight="1" x14ac:dyDescent="0.25">
      <c r="A12" s="64">
        <v>14</v>
      </c>
      <c r="B12" s="64">
        <v>26</v>
      </c>
      <c r="C12" s="64">
        <v>30</v>
      </c>
      <c r="D12" s="64">
        <v>25</v>
      </c>
      <c r="E12" s="64">
        <v>3</v>
      </c>
      <c r="F12" s="64">
        <v>4</v>
      </c>
      <c r="G12" s="64">
        <v>15</v>
      </c>
      <c r="H12" s="64">
        <v>8</v>
      </c>
      <c r="I12" s="64">
        <v>3</v>
      </c>
      <c r="J12" s="64">
        <v>10</v>
      </c>
      <c r="K12" s="64">
        <v>5</v>
      </c>
      <c r="L12" s="64">
        <v>5</v>
      </c>
      <c r="M12" s="64">
        <v>5</v>
      </c>
      <c r="N12" s="64">
        <v>4</v>
      </c>
      <c r="O12" s="64">
        <v>5</v>
      </c>
      <c r="P12" s="64">
        <v>2</v>
      </c>
      <c r="Q12" s="64"/>
      <c r="R12" s="64"/>
      <c r="S12" s="64"/>
      <c r="T12" s="65">
        <f t="shared" si="0"/>
        <v>96</v>
      </c>
      <c r="U12" s="66">
        <v>3</v>
      </c>
      <c r="V12" s="43" t="s">
        <v>134</v>
      </c>
    </row>
    <row r="13" spans="1:22" s="43" customFormat="1" ht="15" customHeight="1" x14ac:dyDescent="0.25">
      <c r="A13" s="64">
        <v>15</v>
      </c>
      <c r="B13" s="64">
        <v>27</v>
      </c>
      <c r="C13" s="64">
        <v>26</v>
      </c>
      <c r="D13" s="64">
        <v>29</v>
      </c>
      <c r="E13" s="64">
        <v>4</v>
      </c>
      <c r="F13" s="64">
        <v>4</v>
      </c>
      <c r="G13" s="64">
        <v>9</v>
      </c>
      <c r="H13" s="64">
        <v>9</v>
      </c>
      <c r="I13" s="64">
        <v>4</v>
      </c>
      <c r="J13" s="64">
        <v>10</v>
      </c>
      <c r="K13" s="64">
        <v>4</v>
      </c>
      <c r="L13" s="64">
        <v>4</v>
      </c>
      <c r="M13" s="64">
        <v>4</v>
      </c>
      <c r="N13" s="64">
        <v>5</v>
      </c>
      <c r="O13" s="64">
        <v>5</v>
      </c>
      <c r="P13" s="64">
        <v>3</v>
      </c>
      <c r="Q13" s="64"/>
      <c r="R13" s="64"/>
      <c r="S13" s="64"/>
      <c r="T13" s="65">
        <f t="shared" ref="T13" si="1">(((B13+C13+D13)/3)+(E13+F13+G13+H13+I13+J13+K13+L13+M13+N13+O13+P13)-(Q13-R13-S13))</f>
        <v>92.333333333333329</v>
      </c>
      <c r="U13" s="66"/>
    </row>
    <row r="14" spans="1:22" s="43" customFormat="1" ht="15" customHeight="1" x14ac:dyDescent="0.25">
      <c r="A14" s="64">
        <v>16</v>
      </c>
      <c r="B14" s="64">
        <v>25</v>
      </c>
      <c r="C14" s="64">
        <v>27</v>
      </c>
      <c r="D14" s="64">
        <v>26</v>
      </c>
      <c r="E14" s="64">
        <v>5</v>
      </c>
      <c r="F14" s="64">
        <v>4</v>
      </c>
      <c r="G14" s="64">
        <v>12</v>
      </c>
      <c r="H14" s="64">
        <v>8</v>
      </c>
      <c r="I14" s="64">
        <v>3</v>
      </c>
      <c r="J14" s="64">
        <v>10</v>
      </c>
      <c r="K14" s="64">
        <v>4</v>
      </c>
      <c r="L14" s="64">
        <v>4</v>
      </c>
      <c r="M14" s="64">
        <v>4</v>
      </c>
      <c r="N14" s="64">
        <v>5</v>
      </c>
      <c r="O14" s="64">
        <v>4</v>
      </c>
      <c r="P14" s="64">
        <v>2</v>
      </c>
      <c r="Q14" s="64"/>
      <c r="R14" s="64"/>
      <c r="S14" s="64"/>
      <c r="T14" s="65">
        <f t="shared" si="0"/>
        <v>91</v>
      </c>
      <c r="U14" s="66"/>
    </row>
    <row r="15" spans="1:22" s="43" customFormat="1" ht="15" customHeight="1" x14ac:dyDescent="0.25">
      <c r="A15" s="271" t="s">
        <v>105</v>
      </c>
      <c r="B15" s="27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2"/>
    </row>
    <row r="16" spans="1:22" s="43" customFormat="1" ht="15" customHeight="1" x14ac:dyDescent="0.25">
      <c r="A16" s="64">
        <v>1</v>
      </c>
      <c r="B16" s="64">
        <v>25</v>
      </c>
      <c r="C16" s="64">
        <v>27</v>
      </c>
      <c r="D16" s="64">
        <v>27</v>
      </c>
      <c r="E16" s="64">
        <v>3</v>
      </c>
      <c r="F16" s="64">
        <v>4</v>
      </c>
      <c r="G16" s="64">
        <v>13</v>
      </c>
      <c r="H16" s="64">
        <v>7</v>
      </c>
      <c r="I16" s="64">
        <v>3</v>
      </c>
      <c r="J16" s="64">
        <v>8</v>
      </c>
      <c r="K16" s="64">
        <v>3</v>
      </c>
      <c r="L16" s="64" t="s">
        <v>106</v>
      </c>
      <c r="M16" s="64">
        <v>3</v>
      </c>
      <c r="N16" s="64">
        <v>3</v>
      </c>
      <c r="O16" s="64">
        <v>3</v>
      </c>
      <c r="P16" s="64">
        <v>3</v>
      </c>
      <c r="Q16" s="64"/>
      <c r="R16" s="64"/>
      <c r="S16" s="64"/>
      <c r="T16" s="65">
        <f>(B16+C16+D16)/3+E16+F16+G16+H16+I16+J16+K16+M16+N16+O16+P16-(Q16-R16-S16)/3</f>
        <v>79.333333333333329</v>
      </c>
      <c r="U16" s="66"/>
    </row>
    <row r="17" spans="1:22" s="43" customFormat="1" ht="15" customHeight="1" x14ac:dyDescent="0.25">
      <c r="A17" s="64">
        <v>2</v>
      </c>
      <c r="B17" s="64">
        <v>27</v>
      </c>
      <c r="C17" s="64">
        <v>26</v>
      </c>
      <c r="D17" s="64">
        <v>25</v>
      </c>
      <c r="E17" s="64">
        <v>3</v>
      </c>
      <c r="F17" s="64">
        <v>3</v>
      </c>
      <c r="G17" s="64">
        <v>12</v>
      </c>
      <c r="H17" s="64">
        <v>8</v>
      </c>
      <c r="I17" s="64">
        <v>3</v>
      </c>
      <c r="J17" s="64">
        <v>9</v>
      </c>
      <c r="K17" s="64">
        <v>4</v>
      </c>
      <c r="L17" s="64" t="s">
        <v>106</v>
      </c>
      <c r="M17" s="64">
        <v>4</v>
      </c>
      <c r="N17" s="64">
        <v>4</v>
      </c>
      <c r="O17" s="64">
        <v>4</v>
      </c>
      <c r="P17" s="64">
        <v>4</v>
      </c>
      <c r="Q17" s="64"/>
      <c r="R17" s="64"/>
      <c r="S17" s="64"/>
      <c r="T17" s="65">
        <f t="shared" ref="T17:T22" si="2">(B17+C17+D17)/3+E17+F17+G17+H17+I17+J17+K17+M17+N17+O17+P17-(Q17-R17-S17)/3</f>
        <v>84</v>
      </c>
      <c r="U17" s="66">
        <v>3</v>
      </c>
      <c r="V17" s="43" t="s">
        <v>129</v>
      </c>
    </row>
    <row r="18" spans="1:22" s="43" customFormat="1" ht="15" customHeight="1" x14ac:dyDescent="0.25">
      <c r="A18" s="64">
        <v>3</v>
      </c>
      <c r="B18" s="64">
        <v>28</v>
      </c>
      <c r="C18" s="64">
        <v>29</v>
      </c>
      <c r="D18" s="64">
        <v>29</v>
      </c>
      <c r="E18" s="64">
        <v>4</v>
      </c>
      <c r="F18" s="64">
        <v>4</v>
      </c>
      <c r="G18" s="64">
        <v>12</v>
      </c>
      <c r="H18" s="64">
        <v>9</v>
      </c>
      <c r="I18" s="64">
        <v>4</v>
      </c>
      <c r="J18" s="64">
        <v>8</v>
      </c>
      <c r="K18" s="64">
        <v>3</v>
      </c>
      <c r="L18" s="64" t="s">
        <v>106</v>
      </c>
      <c r="M18" s="64">
        <v>4</v>
      </c>
      <c r="N18" s="64">
        <v>3</v>
      </c>
      <c r="O18" s="64">
        <v>4</v>
      </c>
      <c r="P18" s="64">
        <v>2</v>
      </c>
      <c r="Q18" s="64"/>
      <c r="R18" s="64"/>
      <c r="S18" s="64"/>
      <c r="T18" s="65">
        <f t="shared" si="2"/>
        <v>85.666666666666671</v>
      </c>
      <c r="U18" s="66">
        <v>2</v>
      </c>
      <c r="V18" s="43" t="s">
        <v>135</v>
      </c>
    </row>
    <row r="19" spans="1:22" s="43" customFormat="1" ht="15" customHeight="1" x14ac:dyDescent="0.25">
      <c r="A19" s="64">
        <v>4</v>
      </c>
      <c r="B19" s="64">
        <v>30</v>
      </c>
      <c r="C19" s="64">
        <v>30</v>
      </c>
      <c r="D19" s="64">
        <v>30</v>
      </c>
      <c r="E19" s="64">
        <v>5</v>
      </c>
      <c r="F19" s="64">
        <v>4</v>
      </c>
      <c r="G19" s="64">
        <v>14</v>
      </c>
      <c r="H19" s="64">
        <v>10</v>
      </c>
      <c r="I19" s="64">
        <v>5</v>
      </c>
      <c r="J19" s="64">
        <v>10</v>
      </c>
      <c r="K19" s="64">
        <v>3</v>
      </c>
      <c r="L19" s="64" t="s">
        <v>106</v>
      </c>
      <c r="M19" s="64">
        <v>5</v>
      </c>
      <c r="N19" s="64">
        <v>5</v>
      </c>
      <c r="O19" s="64">
        <v>5</v>
      </c>
      <c r="P19" s="64">
        <v>2</v>
      </c>
      <c r="Q19" s="64"/>
      <c r="R19" s="64"/>
      <c r="S19" s="64"/>
      <c r="T19" s="65">
        <f t="shared" si="2"/>
        <v>98</v>
      </c>
      <c r="U19" s="66">
        <v>1</v>
      </c>
      <c r="V19" s="43" t="s">
        <v>136</v>
      </c>
    </row>
    <row r="20" spans="1:22" s="43" customFormat="1" ht="15" customHeight="1" x14ac:dyDescent="0.25">
      <c r="A20" s="64">
        <v>6</v>
      </c>
      <c r="B20" s="64">
        <v>25</v>
      </c>
      <c r="C20" s="64">
        <v>25</v>
      </c>
      <c r="D20" s="64">
        <v>25</v>
      </c>
      <c r="E20" s="64">
        <v>2</v>
      </c>
      <c r="F20" s="64">
        <v>2</v>
      </c>
      <c r="G20" s="64">
        <v>9</v>
      </c>
      <c r="H20" s="64">
        <v>6</v>
      </c>
      <c r="I20" s="64">
        <v>3</v>
      </c>
      <c r="J20" s="64">
        <v>6</v>
      </c>
      <c r="K20" s="64">
        <v>3</v>
      </c>
      <c r="L20" s="64" t="s">
        <v>106</v>
      </c>
      <c r="M20" s="64">
        <v>4</v>
      </c>
      <c r="N20" s="64">
        <v>2</v>
      </c>
      <c r="O20" s="64">
        <v>3</v>
      </c>
      <c r="P20" s="64">
        <v>2</v>
      </c>
      <c r="Q20" s="64"/>
      <c r="R20" s="64"/>
      <c r="S20" s="64"/>
      <c r="T20" s="65">
        <f t="shared" si="2"/>
        <v>67</v>
      </c>
      <c r="U20" s="66"/>
    </row>
    <row r="21" spans="1:22" s="43" customFormat="1" ht="15" customHeight="1" x14ac:dyDescent="0.25">
      <c r="A21" s="64">
        <v>7</v>
      </c>
      <c r="B21" s="64">
        <v>26</v>
      </c>
      <c r="C21" s="64">
        <v>28</v>
      </c>
      <c r="D21" s="64">
        <v>28</v>
      </c>
      <c r="E21" s="64">
        <v>4</v>
      </c>
      <c r="F21" s="64">
        <v>3</v>
      </c>
      <c r="G21" s="64">
        <v>12</v>
      </c>
      <c r="H21" s="64">
        <v>10</v>
      </c>
      <c r="I21" s="64">
        <v>3</v>
      </c>
      <c r="J21" s="64">
        <v>7</v>
      </c>
      <c r="K21" s="64">
        <v>4</v>
      </c>
      <c r="L21" s="64" t="s">
        <v>106</v>
      </c>
      <c r="M21" s="64">
        <v>2</v>
      </c>
      <c r="N21" s="64">
        <v>3</v>
      </c>
      <c r="O21" s="64">
        <v>4</v>
      </c>
      <c r="P21" s="64">
        <v>2</v>
      </c>
      <c r="Q21" s="64"/>
      <c r="R21" s="64"/>
      <c r="S21" s="64"/>
      <c r="T21" s="65">
        <f t="shared" si="2"/>
        <v>81.333333333333329</v>
      </c>
      <c r="U21" s="66"/>
    </row>
    <row r="22" spans="1:22" s="43" customFormat="1" ht="15" customHeight="1" x14ac:dyDescent="0.25">
      <c r="A22" s="64">
        <v>8</v>
      </c>
      <c r="B22" s="64">
        <v>29</v>
      </c>
      <c r="C22" s="64">
        <v>25</v>
      </c>
      <c r="D22" s="64">
        <v>25</v>
      </c>
      <c r="E22" s="64">
        <v>3</v>
      </c>
      <c r="F22" s="64">
        <v>3</v>
      </c>
      <c r="G22" s="64">
        <v>9</v>
      </c>
      <c r="H22" s="64">
        <v>7</v>
      </c>
      <c r="I22" s="64">
        <v>4</v>
      </c>
      <c r="J22" s="64">
        <v>10</v>
      </c>
      <c r="K22" s="64">
        <v>4</v>
      </c>
      <c r="L22" s="64" t="s">
        <v>106</v>
      </c>
      <c r="M22" s="64">
        <v>2</v>
      </c>
      <c r="N22" s="64">
        <v>2</v>
      </c>
      <c r="O22" s="64">
        <v>4</v>
      </c>
      <c r="P22" s="64">
        <v>2</v>
      </c>
      <c r="Q22" s="64"/>
      <c r="R22" s="64"/>
      <c r="S22" s="64"/>
      <c r="T22" s="65">
        <f t="shared" si="2"/>
        <v>76.333333333333329</v>
      </c>
      <c r="U22" s="66"/>
    </row>
    <row r="23" spans="1:22" ht="31.5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5" spans="1:22" ht="30.75" customHeight="1" x14ac:dyDescent="0.2"/>
    <row r="26" spans="1:22" ht="45.75" customHeight="1" x14ac:dyDescent="0.2"/>
    <row r="27" spans="1:22" ht="27.75" customHeight="1" x14ac:dyDescent="0.2"/>
    <row r="28" spans="1:22" ht="26.25" customHeight="1" x14ac:dyDescent="0.2"/>
    <row r="29" spans="1:22" ht="31.5" customHeight="1" x14ac:dyDescent="0.2"/>
    <row r="30" spans="1:22" ht="31.5" customHeight="1" x14ac:dyDescent="0.2"/>
    <row r="31" spans="1:22" ht="31.5" customHeight="1" x14ac:dyDescent="0.2"/>
    <row r="32" spans="1:22" ht="31.5" customHeight="1" x14ac:dyDescent="0.2"/>
    <row r="34" ht="31.5" customHeight="1" x14ac:dyDescent="0.2"/>
    <row r="37" ht="31.5" customHeight="1" x14ac:dyDescent="0.2"/>
    <row r="39" ht="30" customHeight="1" x14ac:dyDescent="0.2"/>
  </sheetData>
  <mergeCells count="19">
    <mergeCell ref="U3:U6"/>
    <mergeCell ref="T4:T6"/>
    <mergeCell ref="B6:D6"/>
    <mergeCell ref="Q6:S6"/>
    <mergeCell ref="B3:D4"/>
    <mergeCell ref="E3:E4"/>
    <mergeCell ref="F3:F4"/>
    <mergeCell ref="G3:G4"/>
    <mergeCell ref="H3:H4"/>
    <mergeCell ref="I3:I4"/>
    <mergeCell ref="J3:J4"/>
    <mergeCell ref="K3:K4"/>
    <mergeCell ref="L3:L4"/>
    <mergeCell ref="M3:O3"/>
    <mergeCell ref="P3:P4"/>
    <mergeCell ref="A3:A4"/>
    <mergeCell ref="A7:B7"/>
    <mergeCell ref="A15:B15"/>
    <mergeCell ref="Q3:S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"/>
  <sheetViews>
    <sheetView workbookViewId="0">
      <selection activeCell="M23" sqref="M23"/>
    </sheetView>
  </sheetViews>
  <sheetFormatPr defaultRowHeight="14.25" x14ac:dyDescent="0.2"/>
  <sheetData>
    <row r="1" spans="1:12" s="5" customFormat="1" ht="15.75" x14ac:dyDescent="0.25">
      <c r="A1" s="2" t="s">
        <v>107</v>
      </c>
      <c r="B1" s="3"/>
      <c r="C1" s="3"/>
      <c r="D1" s="3"/>
      <c r="E1" s="3"/>
      <c r="F1" s="3"/>
      <c r="G1" s="3"/>
      <c r="H1" s="3"/>
      <c r="I1" s="3"/>
    </row>
    <row r="2" spans="1:12" x14ac:dyDescent="0.2">
      <c r="A2" s="6"/>
      <c r="B2" s="6"/>
      <c r="C2" s="6"/>
      <c r="D2" s="6"/>
      <c r="E2" s="6"/>
      <c r="F2" s="6"/>
      <c r="G2" s="6"/>
      <c r="H2" s="6"/>
      <c r="I2" s="6"/>
    </row>
    <row r="3" spans="1:12" s="10" customFormat="1" ht="12.75" x14ac:dyDescent="0.2">
      <c r="A3" s="7" t="s">
        <v>26</v>
      </c>
      <c r="B3" s="7">
        <v>1</v>
      </c>
      <c r="C3" s="262" t="s">
        <v>2</v>
      </c>
      <c r="D3" s="262"/>
      <c r="E3" s="145"/>
      <c r="F3" s="145"/>
      <c r="G3" s="145"/>
      <c r="H3" s="145"/>
      <c r="I3" s="145"/>
      <c r="J3" s="145"/>
      <c r="K3" s="9"/>
    </row>
    <row r="4" spans="1:12" s="10" customFormat="1" ht="12.75" x14ac:dyDescent="0.2">
      <c r="A4" s="7"/>
      <c r="B4" s="7">
        <v>2</v>
      </c>
      <c r="C4" s="262" t="s">
        <v>23</v>
      </c>
      <c r="D4" s="262"/>
      <c r="E4" s="145"/>
      <c r="F4" s="145"/>
      <c r="G4" s="145"/>
      <c r="H4" s="145"/>
      <c r="I4" s="145"/>
      <c r="J4" s="145"/>
      <c r="K4" s="9"/>
    </row>
    <row r="5" spans="1:12" s="10" customFormat="1" ht="12.75" x14ac:dyDescent="0.2">
      <c r="A5" s="7"/>
      <c r="B5" s="7">
        <v>3</v>
      </c>
      <c r="C5" s="263" t="s">
        <v>108</v>
      </c>
      <c r="D5" s="263"/>
      <c r="E5" s="145"/>
      <c r="F5" s="145"/>
      <c r="G5" s="9"/>
      <c r="H5" s="9"/>
      <c r="I5" s="9"/>
      <c r="J5" s="9"/>
      <c r="K5" s="7"/>
    </row>
    <row r="6" spans="1:12" s="10" customFormat="1" ht="12.75" x14ac:dyDescent="0.2">
      <c r="A6" s="9"/>
      <c r="B6" s="9"/>
      <c r="C6" s="9"/>
      <c r="D6" s="9"/>
      <c r="E6" s="9"/>
      <c r="F6" s="9"/>
      <c r="G6" s="9"/>
      <c r="H6" s="145"/>
      <c r="I6" s="9"/>
      <c r="J6" s="9"/>
      <c r="K6" s="7"/>
    </row>
    <row r="7" spans="1:12" s="11" customFormat="1" ht="12" x14ac:dyDescent="0.2">
      <c r="A7" s="266"/>
      <c r="B7" s="266" t="s">
        <v>27</v>
      </c>
      <c r="C7" s="266" t="s">
        <v>28</v>
      </c>
      <c r="D7" s="268" t="s">
        <v>26</v>
      </c>
      <c r="E7" s="269"/>
      <c r="F7" s="269"/>
      <c r="G7" s="266" t="s">
        <v>29</v>
      </c>
      <c r="H7" s="266" t="s">
        <v>30</v>
      </c>
      <c r="I7" s="266" t="s">
        <v>31</v>
      </c>
      <c r="J7" s="266" t="s">
        <v>32</v>
      </c>
      <c r="K7" s="264" t="s">
        <v>33</v>
      </c>
    </row>
    <row r="8" spans="1:12" s="11" customFormat="1" ht="23.25" customHeight="1" x14ac:dyDescent="0.2">
      <c r="A8" s="267"/>
      <c r="B8" s="267"/>
      <c r="C8" s="267"/>
      <c r="D8" s="12">
        <v>1</v>
      </c>
      <c r="E8" s="12">
        <v>2</v>
      </c>
      <c r="F8" s="12">
        <v>3</v>
      </c>
      <c r="G8" s="267"/>
      <c r="H8" s="267"/>
      <c r="I8" s="267"/>
      <c r="J8" s="267"/>
      <c r="K8" s="265"/>
    </row>
    <row r="9" spans="1:12" s="10" customFormat="1" x14ac:dyDescent="0.2">
      <c r="A9" s="260" t="s">
        <v>36</v>
      </c>
      <c r="B9" s="261"/>
      <c r="C9" s="13"/>
      <c r="D9" s="13"/>
      <c r="E9" s="13"/>
      <c r="F9" s="13"/>
      <c r="G9" s="13"/>
      <c r="H9" s="13"/>
      <c r="I9" s="13"/>
      <c r="J9" s="13"/>
      <c r="K9" s="13"/>
    </row>
    <row r="10" spans="1:12" s="10" customFormat="1" ht="12.75" x14ac:dyDescent="0.2">
      <c r="A10" s="14"/>
      <c r="B10" s="14">
        <v>2</v>
      </c>
      <c r="C10" s="14"/>
      <c r="D10" s="14">
        <v>28</v>
      </c>
      <c r="E10" s="14">
        <v>28</v>
      </c>
      <c r="F10" s="14">
        <v>29</v>
      </c>
      <c r="G10" s="15">
        <f>ROUND(H10/3,1)</f>
        <v>28.3</v>
      </c>
      <c r="H10" s="15">
        <f>D10+E10+F10</f>
        <v>85</v>
      </c>
      <c r="I10" s="16"/>
      <c r="J10" s="15">
        <f>H10-I10</f>
        <v>85</v>
      </c>
      <c r="K10" s="17">
        <v>3</v>
      </c>
      <c r="L10" s="10" t="s">
        <v>137</v>
      </c>
    </row>
    <row r="11" spans="1:12" s="10" customFormat="1" ht="13.5" thickBot="1" x14ac:dyDescent="0.2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</row>
    <row r="12" spans="1:12" s="10" customFormat="1" ht="13.5" thickBot="1" x14ac:dyDescent="0.25">
      <c r="A12" s="19"/>
      <c r="B12" s="144"/>
      <c r="C12" s="20" t="s">
        <v>38</v>
      </c>
      <c r="D12" s="144"/>
      <c r="E12" s="144"/>
      <c r="F12" s="144"/>
      <c r="G12" s="144"/>
      <c r="H12" s="144"/>
      <c r="I12" s="144"/>
      <c r="J12" s="144"/>
      <c r="K12" s="144"/>
    </row>
    <row r="13" spans="1:12" s="10" customFormat="1" ht="13.5" thickBot="1" x14ac:dyDescent="0.25">
      <c r="A13" s="21"/>
      <c r="B13" s="144"/>
      <c r="C13" s="20" t="s">
        <v>44</v>
      </c>
      <c r="D13" s="144"/>
      <c r="E13" s="144"/>
      <c r="F13" s="144"/>
      <c r="G13" s="144"/>
      <c r="H13" s="144"/>
      <c r="I13" s="144"/>
      <c r="J13" s="144"/>
      <c r="K13" s="144"/>
    </row>
    <row r="14" spans="1:12" s="10" customFormat="1" ht="12.75" x14ac:dyDescent="0.2">
      <c r="A14" s="144"/>
      <c r="B14" s="144"/>
      <c r="C14" s="144" t="s">
        <v>35</v>
      </c>
      <c r="D14" s="144"/>
      <c r="E14" s="144"/>
      <c r="F14" s="144"/>
      <c r="G14" s="144"/>
      <c r="H14" s="144"/>
      <c r="I14" s="144"/>
      <c r="J14" s="144"/>
      <c r="K14" s="144"/>
    </row>
  </sheetData>
  <mergeCells count="13">
    <mergeCell ref="K7:K8"/>
    <mergeCell ref="A9:B9"/>
    <mergeCell ref="A7:A8"/>
    <mergeCell ref="B7:B8"/>
    <mergeCell ref="C7:C8"/>
    <mergeCell ref="D7:F7"/>
    <mergeCell ref="G7:G8"/>
    <mergeCell ref="H7:H8"/>
    <mergeCell ref="C3:D3"/>
    <mergeCell ref="C4:D4"/>
    <mergeCell ref="C5:D5"/>
    <mergeCell ref="I7:I8"/>
    <mergeCell ref="J7:J8"/>
  </mergeCells>
  <conditionalFormatting sqref="D10:F10">
    <cfRule type="cellIs" dxfId="37" priority="5" operator="lessThan">
      <formula>$G$10-3</formula>
    </cfRule>
    <cfRule type="cellIs" dxfId="36" priority="6" operator="greaterThan">
      <formula>$G$10+3</formula>
    </cfRule>
  </conditionalFormatting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6"/>
  <sheetViews>
    <sheetView workbookViewId="0">
      <selection activeCell="B7" sqref="B7:B8"/>
    </sheetView>
  </sheetViews>
  <sheetFormatPr defaultRowHeight="14.25" x14ac:dyDescent="0.2"/>
  <sheetData>
    <row r="1" spans="1:14" s="5" customFormat="1" ht="15.75" x14ac:dyDescent="0.25">
      <c r="A1" s="2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s="10" customFormat="1" ht="12.75" x14ac:dyDescent="0.2">
      <c r="A3" s="7" t="s">
        <v>26</v>
      </c>
      <c r="B3" s="7">
        <v>1</v>
      </c>
      <c r="C3" s="262" t="s">
        <v>109</v>
      </c>
      <c r="D3" s="262"/>
      <c r="E3" s="8">
        <v>4</v>
      </c>
      <c r="F3" s="263" t="s">
        <v>1</v>
      </c>
      <c r="G3" s="263"/>
      <c r="H3" s="8"/>
      <c r="I3" s="8"/>
      <c r="J3" s="8"/>
      <c r="K3" s="8"/>
      <c r="L3" s="8"/>
      <c r="M3" s="9"/>
    </row>
    <row r="4" spans="1:14" s="10" customFormat="1" ht="12.75" x14ac:dyDescent="0.2">
      <c r="A4" s="7"/>
      <c r="B4" s="7">
        <v>2</v>
      </c>
      <c r="C4" s="262" t="s">
        <v>23</v>
      </c>
      <c r="D4" s="262"/>
      <c r="E4" s="8">
        <v>5</v>
      </c>
      <c r="F4" s="263" t="s">
        <v>2</v>
      </c>
      <c r="G4" s="263"/>
      <c r="H4" s="8"/>
      <c r="I4" s="8"/>
      <c r="J4" s="8"/>
      <c r="K4" s="8"/>
      <c r="L4" s="8"/>
      <c r="M4" s="9"/>
    </row>
    <row r="5" spans="1:14" s="10" customFormat="1" ht="12.75" x14ac:dyDescent="0.2">
      <c r="A5" s="7"/>
      <c r="B5" s="7">
        <v>3</v>
      </c>
      <c r="C5" s="263" t="s">
        <v>108</v>
      </c>
      <c r="D5" s="263"/>
      <c r="E5" s="8"/>
      <c r="F5" s="263"/>
      <c r="G5" s="263"/>
      <c r="H5" s="263"/>
      <c r="I5" s="9"/>
      <c r="J5" s="9"/>
      <c r="K5" s="9"/>
      <c r="L5" s="9"/>
      <c r="M5" s="7"/>
    </row>
    <row r="6" spans="1:14" s="10" customFormat="1" ht="12.75" x14ac:dyDescent="0.2">
      <c r="A6" s="9"/>
      <c r="B6" s="9"/>
      <c r="C6" s="9"/>
      <c r="D6" s="9"/>
      <c r="E6" s="9"/>
      <c r="F6" s="9"/>
      <c r="G6" s="9"/>
      <c r="H6" s="9"/>
      <c r="I6" s="9"/>
      <c r="J6" s="8"/>
      <c r="K6" s="9"/>
      <c r="L6" s="9"/>
      <c r="M6" s="7"/>
    </row>
    <row r="7" spans="1:14" s="11" customFormat="1" ht="12" x14ac:dyDescent="0.2">
      <c r="A7" s="266"/>
      <c r="B7" s="266" t="s">
        <v>27</v>
      </c>
      <c r="C7" s="266" t="s">
        <v>28</v>
      </c>
      <c r="D7" s="268" t="s">
        <v>26</v>
      </c>
      <c r="E7" s="269"/>
      <c r="F7" s="269"/>
      <c r="G7" s="269"/>
      <c r="H7" s="269"/>
      <c r="I7" s="266" t="s">
        <v>29</v>
      </c>
      <c r="J7" s="266" t="s">
        <v>30</v>
      </c>
      <c r="K7" s="266" t="s">
        <v>31</v>
      </c>
      <c r="L7" s="266" t="s">
        <v>32</v>
      </c>
      <c r="M7" s="264" t="s">
        <v>33</v>
      </c>
    </row>
    <row r="8" spans="1:14" s="11" customFormat="1" ht="23.25" customHeight="1" x14ac:dyDescent="0.2">
      <c r="A8" s="267"/>
      <c r="B8" s="267"/>
      <c r="C8" s="267"/>
      <c r="D8" s="12">
        <v>1</v>
      </c>
      <c r="E8" s="12">
        <v>2</v>
      </c>
      <c r="F8" s="12">
        <v>3</v>
      </c>
      <c r="G8" s="12">
        <v>4</v>
      </c>
      <c r="H8" s="12">
        <v>5</v>
      </c>
      <c r="I8" s="267"/>
      <c r="J8" s="267"/>
      <c r="K8" s="267"/>
      <c r="L8" s="267"/>
      <c r="M8" s="265"/>
    </row>
    <row r="9" spans="1:14" s="10" customFormat="1" x14ac:dyDescent="0.2">
      <c r="A9" s="260" t="s">
        <v>36</v>
      </c>
      <c r="B9" s="26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4" s="10" customFormat="1" ht="12.75" x14ac:dyDescent="0.2">
      <c r="A10" s="14"/>
      <c r="B10" s="14">
        <v>1</v>
      </c>
      <c r="C10" s="14"/>
      <c r="D10" s="14">
        <v>26</v>
      </c>
      <c r="E10" s="14">
        <v>28</v>
      </c>
      <c r="F10" s="14">
        <v>28</v>
      </c>
      <c r="G10" s="14">
        <v>27</v>
      </c>
      <c r="H10" s="15">
        <v>28</v>
      </c>
      <c r="I10" s="15">
        <f>ROUND(J10/5,1)</f>
        <v>27.4</v>
      </c>
      <c r="J10" s="15">
        <f>D10+E10+F10+G10+H10</f>
        <v>137</v>
      </c>
      <c r="K10" s="16"/>
      <c r="L10" s="15">
        <f>J10-K10</f>
        <v>137</v>
      </c>
      <c r="M10" s="17">
        <v>3</v>
      </c>
      <c r="N10" s="10" t="s">
        <v>138</v>
      </c>
    </row>
    <row r="11" spans="1:14" s="10" customFormat="1" ht="12.75" x14ac:dyDescent="0.2">
      <c r="A11" s="14"/>
      <c r="B11" s="14">
        <v>2</v>
      </c>
      <c r="C11" s="14"/>
      <c r="D11" s="14">
        <v>29</v>
      </c>
      <c r="E11" s="14">
        <v>29</v>
      </c>
      <c r="F11" s="14">
        <v>29</v>
      </c>
      <c r="G11" s="14">
        <v>29</v>
      </c>
      <c r="H11" s="15">
        <v>29</v>
      </c>
      <c r="I11" s="15">
        <f>ROUND(J11/5,1)</f>
        <v>29</v>
      </c>
      <c r="J11" s="15">
        <f>D11+E11+F11+G11+H11</f>
        <v>145</v>
      </c>
      <c r="K11" s="16"/>
      <c r="L11" s="15">
        <f>J11-K11</f>
        <v>145</v>
      </c>
      <c r="M11" s="17">
        <v>2</v>
      </c>
      <c r="N11" s="10" t="s">
        <v>134</v>
      </c>
    </row>
    <row r="12" spans="1:14" s="10" customFormat="1" ht="12.75" x14ac:dyDescent="0.2">
      <c r="A12" s="14"/>
      <c r="B12" s="14">
        <v>3</v>
      </c>
      <c r="C12" s="14"/>
      <c r="D12" s="14">
        <v>30</v>
      </c>
      <c r="E12" s="14">
        <v>30</v>
      </c>
      <c r="F12" s="14">
        <v>30</v>
      </c>
      <c r="G12" s="14">
        <v>30</v>
      </c>
      <c r="H12" s="15">
        <v>30</v>
      </c>
      <c r="I12" s="15">
        <f t="shared" ref="I12" si="0">ROUND(J12/5,1)</f>
        <v>30</v>
      </c>
      <c r="J12" s="15">
        <f t="shared" ref="J12" si="1">D12+E12+F12+G12+H12</f>
        <v>150</v>
      </c>
      <c r="K12" s="16"/>
      <c r="L12" s="15">
        <f t="shared" ref="L12" si="2">J12-K12</f>
        <v>150</v>
      </c>
      <c r="M12" s="17">
        <v>1</v>
      </c>
      <c r="N12" s="10" t="s">
        <v>123</v>
      </c>
    </row>
    <row r="13" spans="1:14" s="10" customFormat="1" ht="13.5" thickBo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4" s="10" customFormat="1" ht="13.5" thickBot="1" x14ac:dyDescent="0.25">
      <c r="A14" s="19"/>
      <c r="B14" s="18"/>
      <c r="C14" s="20" t="s">
        <v>38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4" s="10" customFormat="1" ht="13.5" thickBot="1" x14ac:dyDescent="0.25">
      <c r="A15" s="21"/>
      <c r="B15" s="18"/>
      <c r="C15" s="20" t="s">
        <v>44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4" s="10" customFormat="1" ht="12.75" x14ac:dyDescent="0.2">
      <c r="A16" s="18"/>
      <c r="B16" s="18"/>
      <c r="C16" s="18" t="s">
        <v>35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</row>
  </sheetData>
  <mergeCells count="16">
    <mergeCell ref="C3:D3"/>
    <mergeCell ref="F3:G3"/>
    <mergeCell ref="C4:D4"/>
    <mergeCell ref="F4:G4"/>
    <mergeCell ref="C5:D5"/>
    <mergeCell ref="F5:H5"/>
    <mergeCell ref="K7:K8"/>
    <mergeCell ref="L7:L8"/>
    <mergeCell ref="M7:M8"/>
    <mergeCell ref="A9:B9"/>
    <mergeCell ref="A7:A8"/>
    <mergeCell ref="B7:B8"/>
    <mergeCell ref="C7:C8"/>
    <mergeCell ref="D7:H7"/>
    <mergeCell ref="I7:I8"/>
    <mergeCell ref="J7:J8"/>
  </mergeCells>
  <conditionalFormatting sqref="D10:H10">
    <cfRule type="cellIs" dxfId="35" priority="7" operator="lessThan">
      <formula>$I$10-3</formula>
    </cfRule>
    <cfRule type="cellIs" dxfId="34" priority="8" operator="greaterThan">
      <formula>$I$10+3</formula>
    </cfRule>
  </conditionalFormatting>
  <conditionalFormatting sqref="D11:H11">
    <cfRule type="cellIs" dxfId="33" priority="5" operator="lessThan">
      <formula>$I$11-3</formula>
    </cfRule>
    <cfRule type="cellIs" dxfId="32" priority="6" operator="greaterThan">
      <formula>$I$11+3</formula>
    </cfRule>
  </conditionalFormatting>
  <conditionalFormatting sqref="D12:H12">
    <cfRule type="cellIs" dxfId="31" priority="3" operator="lessThan">
      <formula>$I$12-3</formula>
    </cfRule>
    <cfRule type="cellIs" dxfId="30" priority="4" operator="greaterThan">
      <formula>$I$12+3</formula>
    </cfRule>
  </conditionalFormatting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workbookViewId="0">
      <selection activeCell="N10" sqref="N10"/>
    </sheetView>
  </sheetViews>
  <sheetFormatPr defaultRowHeight="14.25" x14ac:dyDescent="0.2"/>
  <sheetData>
    <row r="1" spans="1:14" s="5" customFormat="1" ht="15.75" x14ac:dyDescent="0.25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s="10" customFormat="1" ht="12.75" x14ac:dyDescent="0.2">
      <c r="A3" s="7" t="s">
        <v>26</v>
      </c>
      <c r="B3" s="7">
        <v>1</v>
      </c>
      <c r="C3" s="262" t="s">
        <v>1</v>
      </c>
      <c r="D3" s="262"/>
      <c r="E3" s="8">
        <v>4</v>
      </c>
      <c r="F3" s="263" t="s">
        <v>23</v>
      </c>
      <c r="G3" s="263"/>
      <c r="H3" s="8"/>
      <c r="I3" s="8"/>
      <c r="J3" s="8"/>
      <c r="K3" s="8"/>
      <c r="L3" s="8"/>
      <c r="M3" s="9"/>
    </row>
    <row r="4" spans="1:14" s="10" customFormat="1" ht="12.75" x14ac:dyDescent="0.2">
      <c r="A4" s="7"/>
      <c r="B4" s="7">
        <v>2</v>
      </c>
      <c r="C4" s="262" t="s">
        <v>109</v>
      </c>
      <c r="D4" s="262"/>
      <c r="E4" s="8">
        <v>5</v>
      </c>
      <c r="F4" s="263" t="s">
        <v>2</v>
      </c>
      <c r="G4" s="263"/>
      <c r="H4" s="8"/>
      <c r="I4" s="8"/>
      <c r="J4" s="8"/>
      <c r="K4" s="8"/>
      <c r="L4" s="8"/>
      <c r="M4" s="9"/>
    </row>
    <row r="5" spans="1:14" s="10" customFormat="1" ht="12.75" x14ac:dyDescent="0.2">
      <c r="A5" s="7"/>
      <c r="B5" s="7">
        <v>3</v>
      </c>
      <c r="C5" s="263" t="s">
        <v>108</v>
      </c>
      <c r="D5" s="263"/>
      <c r="E5" s="8"/>
      <c r="F5" s="263"/>
      <c r="G5" s="263"/>
      <c r="H5" s="263"/>
      <c r="I5" s="9"/>
      <c r="J5" s="9"/>
      <c r="K5" s="9"/>
      <c r="L5" s="9"/>
      <c r="M5" s="7"/>
    </row>
    <row r="6" spans="1:14" s="10" customFormat="1" ht="12.75" x14ac:dyDescent="0.2">
      <c r="A6" s="9"/>
      <c r="B6" s="9"/>
      <c r="C6" s="9"/>
      <c r="D6" s="9"/>
      <c r="E6" s="9"/>
      <c r="F6" s="9"/>
      <c r="G6" s="9"/>
      <c r="H6" s="9"/>
      <c r="I6" s="9"/>
      <c r="J6" s="8"/>
      <c r="K6" s="9"/>
      <c r="L6" s="9"/>
      <c r="M6" s="7"/>
    </row>
    <row r="7" spans="1:14" s="11" customFormat="1" ht="12" x14ac:dyDescent="0.2">
      <c r="A7" s="266"/>
      <c r="B7" s="266" t="s">
        <v>27</v>
      </c>
      <c r="C7" s="266" t="s">
        <v>28</v>
      </c>
      <c r="D7" s="268" t="s">
        <v>26</v>
      </c>
      <c r="E7" s="269"/>
      <c r="F7" s="269"/>
      <c r="G7" s="269"/>
      <c r="H7" s="269"/>
      <c r="I7" s="266" t="s">
        <v>29</v>
      </c>
      <c r="J7" s="266" t="s">
        <v>30</v>
      </c>
      <c r="K7" s="266" t="s">
        <v>31</v>
      </c>
      <c r="L7" s="266" t="s">
        <v>32</v>
      </c>
      <c r="M7" s="264" t="s">
        <v>33</v>
      </c>
    </row>
    <row r="8" spans="1:14" s="11" customFormat="1" ht="23.25" customHeight="1" x14ac:dyDescent="0.2">
      <c r="A8" s="267"/>
      <c r="B8" s="267"/>
      <c r="C8" s="267"/>
      <c r="D8" s="12">
        <v>1</v>
      </c>
      <c r="E8" s="12">
        <v>2</v>
      </c>
      <c r="F8" s="12">
        <v>3</v>
      </c>
      <c r="G8" s="12">
        <v>4</v>
      </c>
      <c r="H8" s="12">
        <v>5</v>
      </c>
      <c r="I8" s="267"/>
      <c r="J8" s="267"/>
      <c r="K8" s="267"/>
      <c r="L8" s="267"/>
      <c r="M8" s="265"/>
    </row>
    <row r="9" spans="1:14" s="10" customFormat="1" x14ac:dyDescent="0.2">
      <c r="A9" s="260" t="s">
        <v>16</v>
      </c>
      <c r="B9" s="26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4" s="10" customFormat="1" ht="12.75" x14ac:dyDescent="0.2">
      <c r="A10" s="14"/>
      <c r="B10" s="14">
        <v>2</v>
      </c>
      <c r="C10" s="14"/>
      <c r="D10" s="15">
        <v>29</v>
      </c>
      <c r="E10" s="15">
        <v>29</v>
      </c>
      <c r="F10" s="15">
        <v>30</v>
      </c>
      <c r="G10" s="15">
        <v>29</v>
      </c>
      <c r="H10" s="15">
        <v>29</v>
      </c>
      <c r="I10" s="15">
        <f>ROUND(J10/5,1)</f>
        <v>29.2</v>
      </c>
      <c r="J10" s="15">
        <f>D10+E10+F10+G10+H10</f>
        <v>146</v>
      </c>
      <c r="K10" s="16"/>
      <c r="L10" s="15">
        <f>J10-K10</f>
        <v>146</v>
      </c>
      <c r="M10" s="17">
        <v>2</v>
      </c>
      <c r="N10" s="10" t="s">
        <v>125</v>
      </c>
    </row>
    <row r="11" spans="1:14" s="10" customFormat="1" ht="12.75" x14ac:dyDescent="0.2">
      <c r="A11" s="14"/>
      <c r="B11" s="14">
        <v>3</v>
      </c>
      <c r="C11" s="14"/>
      <c r="D11" s="15">
        <v>30</v>
      </c>
      <c r="E11" s="15">
        <v>30</v>
      </c>
      <c r="F11" s="15">
        <v>29</v>
      </c>
      <c r="G11" s="15">
        <v>28</v>
      </c>
      <c r="H11" s="15">
        <v>28</v>
      </c>
      <c r="I11" s="15">
        <f>ROUND(J11/5,1)</f>
        <v>29</v>
      </c>
      <c r="J11" s="15">
        <f>D11+E11+F11+G11+H11</f>
        <v>145</v>
      </c>
      <c r="K11" s="16"/>
      <c r="L11" s="15">
        <f>J11-K11</f>
        <v>145</v>
      </c>
      <c r="M11" s="17">
        <v>3</v>
      </c>
      <c r="N11" s="10" t="s">
        <v>127</v>
      </c>
    </row>
    <row r="12" spans="1:14" s="10" customFormat="1" x14ac:dyDescent="0.2">
      <c r="A12" s="260" t="s">
        <v>39</v>
      </c>
      <c r="B12" s="26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0" customFormat="1" ht="12.75" x14ac:dyDescent="0.2">
      <c r="A13" s="14"/>
      <c r="B13" s="14">
        <v>1</v>
      </c>
      <c r="C13" s="14"/>
      <c r="D13" s="14">
        <v>30</v>
      </c>
      <c r="E13" s="14">
        <v>30</v>
      </c>
      <c r="F13" s="14">
        <v>30</v>
      </c>
      <c r="G13" s="14">
        <v>30</v>
      </c>
      <c r="H13" s="15">
        <v>30</v>
      </c>
      <c r="I13" s="15">
        <f>ROUND(J13/5,1)</f>
        <v>30</v>
      </c>
      <c r="J13" s="15">
        <f>D13+E13+F13+G13+H13</f>
        <v>150</v>
      </c>
      <c r="K13" s="16"/>
      <c r="L13" s="15">
        <f>J13-K13</f>
        <v>150</v>
      </c>
      <c r="M13" s="17">
        <v>1</v>
      </c>
      <c r="N13" s="10" t="s">
        <v>123</v>
      </c>
    </row>
    <row r="14" spans="1:14" s="10" customFormat="1" x14ac:dyDescent="0.2">
      <c r="A14" s="260" t="s">
        <v>24</v>
      </c>
      <c r="B14" s="26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 s="10" customFormat="1" ht="12.75" x14ac:dyDescent="0.2">
      <c r="A15" s="14"/>
      <c r="B15" s="14">
        <v>4</v>
      </c>
      <c r="C15" s="14"/>
      <c r="D15" s="14">
        <v>29</v>
      </c>
      <c r="E15" s="14">
        <v>29</v>
      </c>
      <c r="F15" s="14">
        <v>28</v>
      </c>
      <c r="G15" s="14">
        <v>28</v>
      </c>
      <c r="H15" s="15">
        <v>28</v>
      </c>
      <c r="I15" s="15">
        <f>ROUND(J15/5,1)</f>
        <v>28.4</v>
      </c>
      <c r="J15" s="15">
        <f>D15+E15+F15+G15+H15</f>
        <v>142</v>
      </c>
      <c r="K15" s="16"/>
      <c r="L15" s="15">
        <f>J15-K15</f>
        <v>142</v>
      </c>
      <c r="M15" s="17">
        <v>3</v>
      </c>
      <c r="N15" s="10" t="s">
        <v>139</v>
      </c>
    </row>
    <row r="16" spans="1:14" s="10" customFormat="1" ht="13.5" thickBot="1" x14ac:dyDescent="0.25">
      <c r="A16" s="18"/>
      <c r="B16" s="18"/>
      <c r="C16" s="18"/>
      <c r="D16" s="28"/>
      <c r="E16" s="28"/>
      <c r="F16" s="28"/>
      <c r="G16" s="28"/>
      <c r="H16" s="28"/>
      <c r="I16" s="18"/>
      <c r="J16" s="18"/>
      <c r="K16" s="18"/>
      <c r="L16" s="18"/>
      <c r="M16" s="18"/>
    </row>
    <row r="17" spans="1:13" s="10" customFormat="1" ht="13.5" thickBot="1" x14ac:dyDescent="0.25">
      <c r="A17" s="19"/>
      <c r="B17" s="18"/>
      <c r="C17" s="20" t="s">
        <v>38</v>
      </c>
      <c r="D17" s="28"/>
      <c r="E17" s="28"/>
      <c r="F17" s="28"/>
      <c r="G17" s="28"/>
      <c r="H17" s="28"/>
      <c r="I17" s="18"/>
      <c r="J17" s="18"/>
      <c r="K17" s="18"/>
      <c r="L17" s="18"/>
      <c r="M17" s="18"/>
    </row>
    <row r="18" spans="1:13" s="10" customFormat="1" ht="13.5" thickBot="1" x14ac:dyDescent="0.25">
      <c r="A18" s="21"/>
      <c r="B18" s="18"/>
      <c r="C18" s="20" t="s">
        <v>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10" customFormat="1" ht="12.75" x14ac:dyDescent="0.2">
      <c r="A19" s="18"/>
      <c r="B19" s="18"/>
      <c r="C19" s="18" t="s">
        <v>35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</sheetData>
  <mergeCells count="18">
    <mergeCell ref="A14:B14"/>
    <mergeCell ref="C3:D3"/>
    <mergeCell ref="F3:G3"/>
    <mergeCell ref="C4:D4"/>
    <mergeCell ref="F4:G4"/>
    <mergeCell ref="C5:D5"/>
    <mergeCell ref="F5:H5"/>
    <mergeCell ref="K7:K8"/>
    <mergeCell ref="L7:L8"/>
    <mergeCell ref="M7:M8"/>
    <mergeCell ref="A12:B12"/>
    <mergeCell ref="A9:B9"/>
    <mergeCell ref="A7:A8"/>
    <mergeCell ref="B7:B8"/>
    <mergeCell ref="C7:C8"/>
    <mergeCell ref="D7:H7"/>
    <mergeCell ref="I7:I8"/>
    <mergeCell ref="J7:J8"/>
  </mergeCells>
  <conditionalFormatting sqref="D13:H13">
    <cfRule type="cellIs" dxfId="29" priority="17" operator="lessThan">
      <formula>$I$13-3</formula>
    </cfRule>
    <cfRule type="cellIs" dxfId="28" priority="18" operator="greaterThan">
      <formula>$I$13+3</formula>
    </cfRule>
  </conditionalFormatting>
  <conditionalFormatting sqref="D10:H10">
    <cfRule type="cellIs" dxfId="27" priority="13" operator="lessThan">
      <formula>$I$10-3</formula>
    </cfRule>
    <cfRule type="cellIs" dxfId="26" priority="14" operator="greaterThan">
      <formula>$I$10+3</formula>
    </cfRule>
  </conditionalFormatting>
  <conditionalFormatting sqref="D11:H11">
    <cfRule type="cellIs" dxfId="25" priority="11" operator="lessThan">
      <formula>$I$11-3</formula>
    </cfRule>
    <cfRule type="cellIs" dxfId="24" priority="12" operator="greaterThan">
      <formula>$I$11+3</formula>
    </cfRule>
  </conditionalFormatting>
  <conditionalFormatting sqref="D15:H15">
    <cfRule type="cellIs" dxfId="23" priority="1" operator="lessThan">
      <formula>$I$13-3</formula>
    </cfRule>
    <cfRule type="cellIs" dxfId="22" priority="2" operator="greaterThan">
      <formula>$I$13+3</formula>
    </cfRule>
  </conditionalFormatting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I988"/>
  <sheetViews>
    <sheetView zoomScale="80" zoomScaleNormal="80" workbookViewId="0">
      <selection activeCell="A7" sqref="A7"/>
    </sheetView>
  </sheetViews>
  <sheetFormatPr defaultColWidth="8.875" defaultRowHeight="15" customHeight="1" x14ac:dyDescent="0.25"/>
  <cols>
    <col min="1" max="1" width="13.625" style="22" customWidth="1"/>
    <col min="2" max="2" width="10.375" style="22" customWidth="1"/>
    <col min="3" max="3" width="9.625" style="22" customWidth="1"/>
    <col min="4" max="4" width="9.125" style="22" customWidth="1"/>
    <col min="5" max="5" width="9.875" style="22" customWidth="1"/>
    <col min="6" max="6" width="11.125" style="22" customWidth="1"/>
    <col min="7" max="8" width="9.125" style="22" customWidth="1"/>
    <col min="9" max="9" width="10.125" style="22" customWidth="1"/>
    <col min="10" max="10" width="11.125" style="22" customWidth="1"/>
    <col min="11" max="12" width="9.625" style="22" customWidth="1"/>
    <col min="13" max="13" width="11.375" style="22" customWidth="1"/>
    <col min="14" max="14" width="10.5" style="29" customWidth="1"/>
    <col min="15" max="15" width="5.375" style="22" customWidth="1"/>
    <col min="16" max="16" width="23.125" style="22" customWidth="1"/>
    <col min="17" max="1023" width="8.875" style="1" customWidth="1"/>
    <col min="1024" max="1024" width="8.625" customWidth="1"/>
  </cols>
  <sheetData>
    <row r="1" spans="1:1023" ht="23.25" customHeight="1" x14ac:dyDescent="0.35">
      <c r="B1" s="26"/>
      <c r="C1" s="26"/>
      <c r="D1" s="26"/>
      <c r="E1" s="26"/>
      <c r="F1" s="26"/>
      <c r="G1" s="26"/>
      <c r="H1" s="26"/>
      <c r="I1" s="27"/>
      <c r="J1" s="26"/>
      <c r="K1" s="26"/>
      <c r="L1" s="26"/>
      <c r="M1" s="26"/>
    </row>
    <row r="2" spans="1:1023" ht="23.25" customHeight="1" x14ac:dyDescent="0.35">
      <c r="A2" s="30"/>
      <c r="B2" s="27" t="s">
        <v>90</v>
      </c>
      <c r="C2" s="26"/>
      <c r="D2" s="26"/>
      <c r="E2" s="26"/>
      <c r="F2" s="26"/>
      <c r="G2" s="26"/>
      <c r="H2" s="26"/>
      <c r="I2" s="27"/>
      <c r="J2" s="26"/>
      <c r="K2" s="26"/>
      <c r="L2" s="26"/>
      <c r="M2" s="26"/>
    </row>
    <row r="3" spans="1:1023" ht="4.5" customHeight="1" x14ac:dyDescent="0.35">
      <c r="B3" s="26"/>
      <c r="C3" s="26"/>
      <c r="D3" s="26"/>
      <c r="E3" s="26"/>
      <c r="F3" s="26"/>
      <c r="G3" s="26"/>
      <c r="H3" s="26"/>
      <c r="I3" s="27"/>
      <c r="J3" s="26"/>
      <c r="K3" s="26"/>
      <c r="L3" s="26"/>
      <c r="M3" s="26"/>
    </row>
    <row r="4" spans="1:1023" s="94" customFormat="1" ht="28.5" customHeight="1" x14ac:dyDescent="0.2">
      <c r="A4" s="284" t="s">
        <v>154</v>
      </c>
      <c r="B4" s="284" t="s">
        <v>6</v>
      </c>
      <c r="C4" s="284"/>
      <c r="D4" s="284"/>
      <c r="E4" s="284" t="s">
        <v>7</v>
      </c>
      <c r="F4" s="284" t="s">
        <v>8</v>
      </c>
      <c r="G4" s="285" t="s">
        <v>11</v>
      </c>
      <c r="H4" s="285"/>
      <c r="I4" s="285"/>
      <c r="J4" s="284" t="s">
        <v>91</v>
      </c>
      <c r="K4" s="284" t="s">
        <v>9</v>
      </c>
      <c r="L4" s="284"/>
      <c r="M4" s="284"/>
      <c r="N4" s="290" t="s">
        <v>3</v>
      </c>
      <c r="O4" s="291" t="s">
        <v>4</v>
      </c>
      <c r="P4" s="92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  <c r="MW4" s="93"/>
      <c r="MX4" s="93"/>
      <c r="MY4" s="93"/>
      <c r="MZ4" s="93"/>
      <c r="NA4" s="93"/>
      <c r="NB4" s="93"/>
      <c r="NC4" s="93"/>
      <c r="ND4" s="93"/>
      <c r="NE4" s="93"/>
      <c r="NF4" s="93"/>
      <c r="NG4" s="93"/>
      <c r="NH4" s="93"/>
      <c r="NI4" s="93"/>
      <c r="NJ4" s="93"/>
      <c r="NK4" s="93"/>
      <c r="NL4" s="93"/>
      <c r="NM4" s="93"/>
      <c r="NN4" s="93"/>
      <c r="NO4" s="93"/>
      <c r="NP4" s="93"/>
      <c r="NQ4" s="93"/>
      <c r="NR4" s="93"/>
      <c r="NS4" s="93"/>
      <c r="NT4" s="93"/>
      <c r="NU4" s="93"/>
      <c r="NV4" s="93"/>
      <c r="NW4" s="93"/>
      <c r="NX4" s="93"/>
      <c r="NY4" s="93"/>
      <c r="NZ4" s="93"/>
      <c r="OA4" s="93"/>
      <c r="OB4" s="93"/>
      <c r="OC4" s="93"/>
      <c r="OD4" s="93"/>
      <c r="OE4" s="93"/>
      <c r="OF4" s="93"/>
      <c r="OG4" s="93"/>
      <c r="OH4" s="93"/>
      <c r="OI4" s="93"/>
      <c r="OJ4" s="93"/>
      <c r="OK4" s="93"/>
      <c r="OL4" s="93"/>
      <c r="OM4" s="93"/>
      <c r="ON4" s="93"/>
      <c r="OO4" s="93"/>
      <c r="OP4" s="93"/>
      <c r="OQ4" s="93"/>
      <c r="OR4" s="93"/>
      <c r="OS4" s="93"/>
      <c r="OT4" s="93"/>
      <c r="OU4" s="93"/>
      <c r="OV4" s="93"/>
      <c r="OW4" s="93"/>
      <c r="OX4" s="93"/>
      <c r="OY4" s="93"/>
      <c r="OZ4" s="93"/>
      <c r="PA4" s="93"/>
      <c r="PB4" s="93"/>
      <c r="PC4" s="93"/>
      <c r="PD4" s="93"/>
      <c r="PE4" s="93"/>
      <c r="PF4" s="93"/>
      <c r="PG4" s="93"/>
      <c r="PH4" s="93"/>
      <c r="PI4" s="93"/>
      <c r="PJ4" s="93"/>
      <c r="PK4" s="93"/>
      <c r="PL4" s="93"/>
      <c r="PM4" s="93"/>
      <c r="PN4" s="93"/>
      <c r="PO4" s="93"/>
      <c r="PP4" s="93"/>
      <c r="PQ4" s="93"/>
      <c r="PR4" s="93"/>
      <c r="PS4" s="93"/>
      <c r="PT4" s="93"/>
      <c r="PU4" s="93"/>
      <c r="PV4" s="93"/>
      <c r="PW4" s="93"/>
      <c r="PX4" s="93"/>
      <c r="PY4" s="93"/>
      <c r="PZ4" s="93"/>
      <c r="QA4" s="93"/>
      <c r="QB4" s="93"/>
      <c r="QC4" s="93"/>
      <c r="QD4" s="93"/>
      <c r="QE4" s="93"/>
      <c r="QF4" s="93"/>
      <c r="QG4" s="93"/>
      <c r="QH4" s="93"/>
      <c r="QI4" s="93"/>
      <c r="QJ4" s="93"/>
      <c r="QK4" s="93"/>
      <c r="QL4" s="93"/>
      <c r="QM4" s="93"/>
      <c r="QN4" s="93"/>
      <c r="QO4" s="93"/>
      <c r="QP4" s="93"/>
      <c r="QQ4" s="93"/>
      <c r="QR4" s="93"/>
      <c r="QS4" s="93"/>
      <c r="QT4" s="93"/>
      <c r="QU4" s="93"/>
      <c r="QV4" s="93"/>
      <c r="QW4" s="93"/>
      <c r="QX4" s="93"/>
      <c r="QY4" s="93"/>
      <c r="QZ4" s="93"/>
      <c r="RA4" s="93"/>
      <c r="RB4" s="93"/>
      <c r="RC4" s="93"/>
      <c r="RD4" s="93"/>
      <c r="RE4" s="93"/>
      <c r="RF4" s="93"/>
      <c r="RG4" s="93"/>
      <c r="RH4" s="93"/>
      <c r="RI4" s="93"/>
      <c r="RJ4" s="93"/>
      <c r="RK4" s="93"/>
      <c r="RL4" s="93"/>
      <c r="RM4" s="93"/>
      <c r="RN4" s="93"/>
      <c r="RO4" s="93"/>
      <c r="RP4" s="93"/>
      <c r="RQ4" s="93"/>
      <c r="RR4" s="93"/>
      <c r="RS4" s="93"/>
      <c r="RT4" s="93"/>
      <c r="RU4" s="93"/>
      <c r="RV4" s="93"/>
      <c r="RW4" s="93"/>
      <c r="RX4" s="93"/>
      <c r="RY4" s="93"/>
      <c r="RZ4" s="93"/>
      <c r="SA4" s="93"/>
      <c r="SB4" s="93"/>
      <c r="SC4" s="93"/>
      <c r="SD4" s="93"/>
      <c r="SE4" s="93"/>
      <c r="SF4" s="93"/>
      <c r="SG4" s="93"/>
      <c r="SH4" s="93"/>
      <c r="SI4" s="93"/>
      <c r="SJ4" s="93"/>
      <c r="SK4" s="93"/>
      <c r="SL4" s="93"/>
      <c r="SM4" s="93"/>
      <c r="SN4" s="93"/>
      <c r="SO4" s="93"/>
      <c r="SP4" s="93"/>
      <c r="SQ4" s="93"/>
      <c r="SR4" s="93"/>
      <c r="SS4" s="93"/>
      <c r="ST4" s="93"/>
      <c r="SU4" s="93"/>
      <c r="SV4" s="93"/>
      <c r="SW4" s="93"/>
      <c r="SX4" s="93"/>
      <c r="SY4" s="93"/>
      <c r="SZ4" s="93"/>
      <c r="TA4" s="93"/>
      <c r="TB4" s="93"/>
      <c r="TC4" s="93"/>
      <c r="TD4" s="93"/>
      <c r="TE4" s="93"/>
      <c r="TF4" s="93"/>
      <c r="TG4" s="93"/>
      <c r="TH4" s="93"/>
      <c r="TI4" s="93"/>
      <c r="TJ4" s="93"/>
      <c r="TK4" s="93"/>
      <c r="TL4" s="93"/>
      <c r="TM4" s="93"/>
      <c r="TN4" s="93"/>
      <c r="TO4" s="93"/>
      <c r="TP4" s="93"/>
      <c r="TQ4" s="93"/>
      <c r="TR4" s="93"/>
      <c r="TS4" s="93"/>
      <c r="TT4" s="93"/>
      <c r="TU4" s="93"/>
      <c r="TV4" s="93"/>
      <c r="TW4" s="93"/>
      <c r="TX4" s="93"/>
      <c r="TY4" s="93"/>
      <c r="TZ4" s="93"/>
      <c r="UA4" s="93"/>
      <c r="UB4" s="93"/>
      <c r="UC4" s="93"/>
      <c r="UD4" s="93"/>
      <c r="UE4" s="93"/>
      <c r="UF4" s="93"/>
      <c r="UG4" s="93"/>
      <c r="UH4" s="93"/>
      <c r="UI4" s="93"/>
      <c r="UJ4" s="93"/>
      <c r="UK4" s="93"/>
      <c r="UL4" s="93"/>
      <c r="UM4" s="93"/>
      <c r="UN4" s="93"/>
      <c r="UO4" s="93"/>
      <c r="UP4" s="93"/>
      <c r="UQ4" s="93"/>
      <c r="UR4" s="93"/>
      <c r="US4" s="93"/>
      <c r="UT4" s="93"/>
      <c r="UU4" s="93"/>
      <c r="UV4" s="93"/>
      <c r="UW4" s="93"/>
      <c r="UX4" s="93"/>
      <c r="UY4" s="93"/>
      <c r="UZ4" s="93"/>
      <c r="VA4" s="93"/>
      <c r="VB4" s="93"/>
      <c r="VC4" s="93"/>
      <c r="VD4" s="93"/>
      <c r="VE4" s="93"/>
      <c r="VF4" s="93"/>
      <c r="VG4" s="93"/>
      <c r="VH4" s="93"/>
      <c r="VI4" s="93"/>
      <c r="VJ4" s="93"/>
      <c r="VK4" s="93"/>
      <c r="VL4" s="93"/>
      <c r="VM4" s="93"/>
      <c r="VN4" s="93"/>
      <c r="VO4" s="93"/>
      <c r="VP4" s="93"/>
      <c r="VQ4" s="93"/>
      <c r="VR4" s="93"/>
      <c r="VS4" s="93"/>
      <c r="VT4" s="93"/>
      <c r="VU4" s="93"/>
      <c r="VV4" s="93"/>
      <c r="VW4" s="93"/>
      <c r="VX4" s="93"/>
      <c r="VY4" s="93"/>
      <c r="VZ4" s="93"/>
      <c r="WA4" s="93"/>
      <c r="WB4" s="93"/>
      <c r="WC4" s="93"/>
      <c r="WD4" s="93"/>
      <c r="WE4" s="93"/>
      <c r="WF4" s="93"/>
      <c r="WG4" s="93"/>
      <c r="WH4" s="93"/>
      <c r="WI4" s="93"/>
      <c r="WJ4" s="93"/>
      <c r="WK4" s="93"/>
      <c r="WL4" s="93"/>
      <c r="WM4" s="93"/>
      <c r="WN4" s="93"/>
      <c r="WO4" s="93"/>
      <c r="WP4" s="93"/>
      <c r="WQ4" s="93"/>
      <c r="WR4" s="93"/>
      <c r="WS4" s="93"/>
      <c r="WT4" s="93"/>
      <c r="WU4" s="93"/>
      <c r="WV4" s="93"/>
      <c r="WW4" s="93"/>
      <c r="WX4" s="93"/>
      <c r="WY4" s="93"/>
      <c r="WZ4" s="93"/>
      <c r="XA4" s="93"/>
      <c r="XB4" s="93"/>
      <c r="XC4" s="93"/>
      <c r="XD4" s="93"/>
      <c r="XE4" s="93"/>
      <c r="XF4" s="93"/>
      <c r="XG4" s="93"/>
      <c r="XH4" s="93"/>
      <c r="XI4" s="93"/>
      <c r="XJ4" s="93"/>
      <c r="XK4" s="93"/>
      <c r="XL4" s="93"/>
      <c r="XM4" s="93"/>
      <c r="XN4" s="93"/>
      <c r="XO4" s="93"/>
      <c r="XP4" s="93"/>
      <c r="XQ4" s="93"/>
      <c r="XR4" s="93"/>
      <c r="XS4" s="93"/>
      <c r="XT4" s="93"/>
      <c r="XU4" s="93"/>
      <c r="XV4" s="93"/>
      <c r="XW4" s="93"/>
      <c r="XX4" s="93"/>
      <c r="XY4" s="93"/>
      <c r="XZ4" s="93"/>
      <c r="YA4" s="93"/>
      <c r="YB4" s="93"/>
      <c r="YC4" s="93"/>
      <c r="YD4" s="93"/>
      <c r="YE4" s="93"/>
      <c r="YF4" s="93"/>
      <c r="YG4" s="93"/>
      <c r="YH4" s="93"/>
      <c r="YI4" s="93"/>
      <c r="YJ4" s="93"/>
      <c r="YK4" s="93"/>
      <c r="YL4" s="93"/>
      <c r="YM4" s="93"/>
      <c r="YN4" s="93"/>
      <c r="YO4" s="93"/>
      <c r="YP4" s="93"/>
      <c r="YQ4" s="93"/>
      <c r="YR4" s="93"/>
      <c r="YS4" s="93"/>
      <c r="YT4" s="93"/>
      <c r="YU4" s="93"/>
      <c r="YV4" s="93"/>
      <c r="YW4" s="93"/>
      <c r="YX4" s="93"/>
      <c r="YY4" s="93"/>
      <c r="YZ4" s="93"/>
      <c r="ZA4" s="93"/>
      <c r="ZB4" s="93"/>
      <c r="ZC4" s="93"/>
      <c r="ZD4" s="93"/>
      <c r="ZE4" s="93"/>
      <c r="ZF4" s="93"/>
      <c r="ZG4" s="93"/>
      <c r="ZH4" s="93"/>
      <c r="ZI4" s="93"/>
      <c r="ZJ4" s="93"/>
      <c r="ZK4" s="93"/>
      <c r="ZL4" s="93"/>
      <c r="ZM4" s="93"/>
      <c r="ZN4" s="93"/>
      <c r="ZO4" s="93"/>
      <c r="ZP4" s="93"/>
      <c r="ZQ4" s="93"/>
      <c r="ZR4" s="93"/>
      <c r="ZS4" s="93"/>
      <c r="ZT4" s="93"/>
      <c r="ZU4" s="93"/>
      <c r="ZV4" s="93"/>
      <c r="ZW4" s="93"/>
      <c r="ZX4" s="93"/>
      <c r="ZY4" s="93"/>
      <c r="ZZ4" s="93"/>
      <c r="AAA4" s="93"/>
      <c r="AAB4" s="93"/>
      <c r="AAC4" s="93"/>
      <c r="AAD4" s="93"/>
      <c r="AAE4" s="93"/>
      <c r="AAF4" s="93"/>
      <c r="AAG4" s="93"/>
      <c r="AAH4" s="93"/>
      <c r="AAI4" s="93"/>
      <c r="AAJ4" s="93"/>
      <c r="AAK4" s="93"/>
      <c r="AAL4" s="93"/>
      <c r="AAM4" s="93"/>
      <c r="AAN4" s="93"/>
      <c r="AAO4" s="93"/>
      <c r="AAP4" s="93"/>
      <c r="AAQ4" s="93"/>
      <c r="AAR4" s="93"/>
      <c r="AAS4" s="93"/>
      <c r="AAT4" s="93"/>
      <c r="AAU4" s="93"/>
      <c r="AAV4" s="93"/>
      <c r="AAW4" s="93"/>
      <c r="AAX4" s="93"/>
      <c r="AAY4" s="93"/>
      <c r="AAZ4" s="93"/>
      <c r="ABA4" s="93"/>
      <c r="ABB4" s="93"/>
      <c r="ABC4" s="93"/>
      <c r="ABD4" s="93"/>
      <c r="ABE4" s="93"/>
      <c r="ABF4" s="93"/>
      <c r="ABG4" s="93"/>
      <c r="ABH4" s="93"/>
      <c r="ABI4" s="93"/>
      <c r="ABJ4" s="93"/>
      <c r="ABK4" s="93"/>
      <c r="ABL4" s="93"/>
      <c r="ABM4" s="93"/>
      <c r="ABN4" s="93"/>
      <c r="ABO4" s="93"/>
      <c r="ABP4" s="93"/>
      <c r="ABQ4" s="93"/>
      <c r="ABR4" s="93"/>
      <c r="ABS4" s="93"/>
      <c r="ABT4" s="93"/>
      <c r="ABU4" s="93"/>
      <c r="ABV4" s="93"/>
      <c r="ABW4" s="93"/>
      <c r="ABX4" s="93"/>
      <c r="ABY4" s="93"/>
      <c r="ABZ4" s="93"/>
      <c r="ACA4" s="93"/>
      <c r="ACB4" s="93"/>
      <c r="ACC4" s="93"/>
      <c r="ACD4" s="93"/>
      <c r="ACE4" s="93"/>
      <c r="ACF4" s="93"/>
      <c r="ACG4" s="93"/>
      <c r="ACH4" s="93"/>
      <c r="ACI4" s="93"/>
      <c r="ACJ4" s="93"/>
      <c r="ACK4" s="93"/>
      <c r="ACL4" s="93"/>
      <c r="ACM4" s="93"/>
      <c r="ACN4" s="93"/>
      <c r="ACO4" s="93"/>
      <c r="ACP4" s="93"/>
      <c r="ACQ4" s="93"/>
      <c r="ACR4" s="93"/>
      <c r="ACS4" s="93"/>
      <c r="ACT4" s="93"/>
      <c r="ACU4" s="93"/>
      <c r="ACV4" s="93"/>
      <c r="ACW4" s="93"/>
      <c r="ACX4" s="93"/>
      <c r="ACY4" s="93"/>
      <c r="ACZ4" s="93"/>
      <c r="ADA4" s="93"/>
      <c r="ADB4" s="93"/>
      <c r="ADC4" s="93"/>
      <c r="ADD4" s="93"/>
      <c r="ADE4" s="93"/>
      <c r="ADF4" s="93"/>
      <c r="ADG4" s="93"/>
      <c r="ADH4" s="93"/>
      <c r="ADI4" s="93"/>
      <c r="ADJ4" s="93"/>
      <c r="ADK4" s="93"/>
      <c r="ADL4" s="93"/>
      <c r="ADM4" s="93"/>
      <c r="ADN4" s="93"/>
      <c r="ADO4" s="93"/>
      <c r="ADP4" s="93"/>
      <c r="ADQ4" s="93"/>
      <c r="ADR4" s="93"/>
      <c r="ADS4" s="93"/>
      <c r="ADT4" s="93"/>
      <c r="ADU4" s="93"/>
      <c r="ADV4" s="93"/>
      <c r="ADW4" s="93"/>
      <c r="ADX4" s="93"/>
      <c r="ADY4" s="93"/>
      <c r="ADZ4" s="93"/>
      <c r="AEA4" s="93"/>
      <c r="AEB4" s="93"/>
      <c r="AEC4" s="93"/>
      <c r="AED4" s="93"/>
      <c r="AEE4" s="93"/>
      <c r="AEF4" s="93"/>
      <c r="AEG4" s="93"/>
      <c r="AEH4" s="93"/>
      <c r="AEI4" s="93"/>
      <c r="AEJ4" s="93"/>
      <c r="AEK4" s="93"/>
      <c r="AEL4" s="93"/>
      <c r="AEM4" s="93"/>
      <c r="AEN4" s="93"/>
      <c r="AEO4" s="93"/>
      <c r="AEP4" s="93"/>
      <c r="AEQ4" s="93"/>
      <c r="AER4" s="93"/>
      <c r="AES4" s="93"/>
      <c r="AET4" s="93"/>
      <c r="AEU4" s="93"/>
      <c r="AEV4" s="93"/>
      <c r="AEW4" s="93"/>
      <c r="AEX4" s="93"/>
      <c r="AEY4" s="93"/>
      <c r="AEZ4" s="93"/>
      <c r="AFA4" s="93"/>
      <c r="AFB4" s="93"/>
      <c r="AFC4" s="93"/>
      <c r="AFD4" s="93"/>
      <c r="AFE4" s="93"/>
      <c r="AFF4" s="93"/>
      <c r="AFG4" s="93"/>
      <c r="AFH4" s="93"/>
      <c r="AFI4" s="93"/>
      <c r="AFJ4" s="93"/>
      <c r="AFK4" s="93"/>
      <c r="AFL4" s="93"/>
      <c r="AFM4" s="93"/>
      <c r="AFN4" s="93"/>
      <c r="AFO4" s="93"/>
      <c r="AFP4" s="93"/>
      <c r="AFQ4" s="93"/>
      <c r="AFR4" s="93"/>
      <c r="AFS4" s="93"/>
      <c r="AFT4" s="93"/>
      <c r="AFU4" s="93"/>
      <c r="AFV4" s="93"/>
      <c r="AFW4" s="93"/>
      <c r="AFX4" s="93"/>
      <c r="AFY4" s="93"/>
      <c r="AFZ4" s="93"/>
      <c r="AGA4" s="93"/>
      <c r="AGB4" s="93"/>
      <c r="AGC4" s="93"/>
      <c r="AGD4" s="93"/>
      <c r="AGE4" s="93"/>
      <c r="AGF4" s="93"/>
      <c r="AGG4" s="93"/>
      <c r="AGH4" s="93"/>
      <c r="AGI4" s="93"/>
      <c r="AGJ4" s="93"/>
      <c r="AGK4" s="93"/>
      <c r="AGL4" s="93"/>
      <c r="AGM4" s="93"/>
      <c r="AGN4" s="93"/>
      <c r="AGO4" s="93"/>
      <c r="AGP4" s="93"/>
      <c r="AGQ4" s="93"/>
      <c r="AGR4" s="93"/>
      <c r="AGS4" s="93"/>
      <c r="AGT4" s="93"/>
      <c r="AGU4" s="93"/>
      <c r="AGV4" s="93"/>
      <c r="AGW4" s="93"/>
      <c r="AGX4" s="93"/>
      <c r="AGY4" s="93"/>
      <c r="AGZ4" s="93"/>
      <c r="AHA4" s="93"/>
      <c r="AHB4" s="93"/>
      <c r="AHC4" s="93"/>
      <c r="AHD4" s="93"/>
      <c r="AHE4" s="93"/>
      <c r="AHF4" s="93"/>
      <c r="AHG4" s="93"/>
      <c r="AHH4" s="93"/>
      <c r="AHI4" s="93"/>
      <c r="AHJ4" s="93"/>
      <c r="AHK4" s="93"/>
      <c r="AHL4" s="93"/>
      <c r="AHM4" s="93"/>
      <c r="AHN4" s="93"/>
      <c r="AHO4" s="93"/>
      <c r="AHP4" s="93"/>
      <c r="AHQ4" s="93"/>
      <c r="AHR4" s="93"/>
      <c r="AHS4" s="93"/>
      <c r="AHT4" s="93"/>
      <c r="AHU4" s="93"/>
      <c r="AHV4" s="93"/>
      <c r="AHW4" s="93"/>
      <c r="AHX4" s="93"/>
      <c r="AHY4" s="93"/>
      <c r="AHZ4" s="93"/>
      <c r="AIA4" s="93"/>
      <c r="AIB4" s="93"/>
      <c r="AIC4" s="93"/>
      <c r="AID4" s="93"/>
      <c r="AIE4" s="93"/>
      <c r="AIF4" s="93"/>
      <c r="AIG4" s="93"/>
      <c r="AIH4" s="93"/>
      <c r="AII4" s="93"/>
      <c r="AIJ4" s="93"/>
      <c r="AIK4" s="93"/>
      <c r="AIL4" s="93"/>
      <c r="AIM4" s="93"/>
      <c r="AIN4" s="93"/>
      <c r="AIO4" s="93"/>
      <c r="AIP4" s="93"/>
      <c r="AIQ4" s="93"/>
      <c r="AIR4" s="93"/>
      <c r="AIS4" s="93"/>
      <c r="AIT4" s="93"/>
      <c r="AIU4" s="93"/>
      <c r="AIV4" s="93"/>
      <c r="AIW4" s="93"/>
      <c r="AIX4" s="93"/>
      <c r="AIY4" s="93"/>
      <c r="AIZ4" s="93"/>
      <c r="AJA4" s="93"/>
      <c r="AJB4" s="93"/>
      <c r="AJC4" s="93"/>
      <c r="AJD4" s="93"/>
      <c r="AJE4" s="93"/>
      <c r="AJF4" s="93"/>
      <c r="AJG4" s="93"/>
      <c r="AJH4" s="93"/>
      <c r="AJI4" s="93"/>
      <c r="AJJ4" s="93"/>
      <c r="AJK4" s="93"/>
      <c r="AJL4" s="93"/>
      <c r="AJM4" s="93"/>
      <c r="AJN4" s="93"/>
      <c r="AJO4" s="93"/>
      <c r="AJP4" s="93"/>
      <c r="AJQ4" s="93"/>
      <c r="AJR4" s="93"/>
      <c r="AJS4" s="93"/>
      <c r="AJT4" s="93"/>
      <c r="AJU4" s="93"/>
      <c r="AJV4" s="93"/>
      <c r="AJW4" s="93"/>
      <c r="AJX4" s="93"/>
      <c r="AJY4" s="93"/>
      <c r="AJZ4" s="93"/>
      <c r="AKA4" s="93"/>
      <c r="AKB4" s="93"/>
      <c r="AKC4" s="93"/>
      <c r="AKD4" s="93"/>
      <c r="AKE4" s="93"/>
      <c r="AKF4" s="93"/>
      <c r="AKG4" s="93"/>
      <c r="AKH4" s="93"/>
      <c r="AKI4" s="93"/>
      <c r="AKJ4" s="93"/>
      <c r="AKK4" s="93"/>
      <c r="AKL4" s="93"/>
      <c r="AKM4" s="93"/>
      <c r="AKN4" s="93"/>
      <c r="AKO4" s="93"/>
      <c r="AKP4" s="93"/>
      <c r="AKQ4" s="93"/>
      <c r="AKR4" s="93"/>
      <c r="AKS4" s="93"/>
      <c r="AKT4" s="93"/>
      <c r="AKU4" s="93"/>
      <c r="AKV4" s="93"/>
      <c r="AKW4" s="93"/>
      <c r="AKX4" s="93"/>
      <c r="AKY4" s="93"/>
      <c r="AKZ4" s="93"/>
      <c r="ALA4" s="93"/>
      <c r="ALB4" s="93"/>
      <c r="ALC4" s="93"/>
      <c r="ALD4" s="93"/>
      <c r="ALE4" s="93"/>
      <c r="ALF4" s="93"/>
      <c r="ALG4" s="93"/>
      <c r="ALH4" s="93"/>
      <c r="ALI4" s="93"/>
      <c r="ALJ4" s="93"/>
      <c r="ALK4" s="93"/>
      <c r="ALL4" s="93"/>
      <c r="ALM4" s="93"/>
      <c r="ALN4" s="93"/>
      <c r="ALO4" s="93"/>
      <c r="ALP4" s="93"/>
      <c r="ALQ4" s="93"/>
      <c r="ALR4" s="93"/>
      <c r="ALS4" s="93"/>
      <c r="ALT4" s="93"/>
      <c r="ALU4" s="93"/>
      <c r="ALV4" s="93"/>
      <c r="ALW4" s="93"/>
      <c r="ALX4" s="93"/>
      <c r="ALY4" s="93"/>
      <c r="ALZ4" s="93"/>
      <c r="AMA4" s="93"/>
      <c r="AMB4" s="93"/>
      <c r="AMC4" s="93"/>
      <c r="AMD4" s="93"/>
      <c r="AME4" s="93"/>
      <c r="AMF4" s="93"/>
      <c r="AMG4" s="93"/>
      <c r="AMH4" s="93"/>
      <c r="AMI4" s="93"/>
    </row>
    <row r="5" spans="1:1023" s="94" customFormat="1" ht="15" customHeight="1" x14ac:dyDescent="0.2">
      <c r="A5" s="284"/>
      <c r="B5" s="284"/>
      <c r="C5" s="284"/>
      <c r="D5" s="284"/>
      <c r="E5" s="284"/>
      <c r="F5" s="284"/>
      <c r="G5" s="37" t="s">
        <v>12</v>
      </c>
      <c r="H5" s="37" t="s">
        <v>13</v>
      </c>
      <c r="I5" s="37" t="s">
        <v>14</v>
      </c>
      <c r="J5" s="284"/>
      <c r="K5" s="284"/>
      <c r="L5" s="284"/>
      <c r="M5" s="284"/>
      <c r="N5" s="290"/>
      <c r="O5" s="291"/>
      <c r="P5" s="92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  <c r="AEW5" s="93"/>
      <c r="AEX5" s="93"/>
      <c r="AEY5" s="93"/>
      <c r="AEZ5" s="93"/>
      <c r="AFA5" s="93"/>
      <c r="AFB5" s="93"/>
      <c r="AFC5" s="93"/>
      <c r="AFD5" s="93"/>
      <c r="AFE5" s="93"/>
      <c r="AFF5" s="93"/>
      <c r="AFG5" s="93"/>
      <c r="AFH5" s="93"/>
      <c r="AFI5" s="93"/>
      <c r="AFJ5" s="93"/>
      <c r="AFK5" s="93"/>
      <c r="AFL5" s="93"/>
      <c r="AFM5" s="93"/>
      <c r="AFN5" s="93"/>
      <c r="AFO5" s="93"/>
      <c r="AFP5" s="93"/>
      <c r="AFQ5" s="93"/>
      <c r="AFR5" s="93"/>
      <c r="AFS5" s="93"/>
      <c r="AFT5" s="93"/>
      <c r="AFU5" s="93"/>
      <c r="AFV5" s="93"/>
      <c r="AFW5" s="93"/>
      <c r="AFX5" s="93"/>
      <c r="AFY5" s="93"/>
      <c r="AFZ5" s="93"/>
      <c r="AGA5" s="93"/>
      <c r="AGB5" s="93"/>
      <c r="AGC5" s="93"/>
      <c r="AGD5" s="93"/>
      <c r="AGE5" s="93"/>
      <c r="AGF5" s="93"/>
      <c r="AGG5" s="93"/>
      <c r="AGH5" s="93"/>
      <c r="AGI5" s="93"/>
      <c r="AGJ5" s="93"/>
      <c r="AGK5" s="93"/>
      <c r="AGL5" s="93"/>
      <c r="AGM5" s="93"/>
      <c r="AGN5" s="93"/>
      <c r="AGO5" s="93"/>
      <c r="AGP5" s="93"/>
      <c r="AGQ5" s="93"/>
      <c r="AGR5" s="93"/>
      <c r="AGS5" s="93"/>
      <c r="AGT5" s="93"/>
      <c r="AGU5" s="93"/>
      <c r="AGV5" s="93"/>
      <c r="AGW5" s="93"/>
      <c r="AGX5" s="93"/>
      <c r="AGY5" s="93"/>
      <c r="AGZ5" s="93"/>
      <c r="AHA5" s="93"/>
      <c r="AHB5" s="93"/>
      <c r="AHC5" s="93"/>
      <c r="AHD5" s="93"/>
      <c r="AHE5" s="93"/>
      <c r="AHF5" s="93"/>
      <c r="AHG5" s="93"/>
      <c r="AHH5" s="93"/>
      <c r="AHI5" s="93"/>
      <c r="AHJ5" s="93"/>
      <c r="AHK5" s="93"/>
      <c r="AHL5" s="93"/>
      <c r="AHM5" s="93"/>
      <c r="AHN5" s="93"/>
      <c r="AHO5" s="93"/>
      <c r="AHP5" s="93"/>
      <c r="AHQ5" s="93"/>
      <c r="AHR5" s="93"/>
      <c r="AHS5" s="93"/>
      <c r="AHT5" s="93"/>
      <c r="AHU5" s="93"/>
      <c r="AHV5" s="93"/>
      <c r="AHW5" s="93"/>
      <c r="AHX5" s="93"/>
      <c r="AHY5" s="93"/>
      <c r="AHZ5" s="93"/>
      <c r="AIA5" s="93"/>
      <c r="AIB5" s="93"/>
      <c r="AIC5" s="93"/>
      <c r="AID5" s="93"/>
      <c r="AIE5" s="93"/>
      <c r="AIF5" s="93"/>
      <c r="AIG5" s="93"/>
      <c r="AIH5" s="93"/>
      <c r="AII5" s="93"/>
      <c r="AIJ5" s="93"/>
      <c r="AIK5" s="93"/>
      <c r="AIL5" s="93"/>
      <c r="AIM5" s="93"/>
      <c r="AIN5" s="93"/>
      <c r="AIO5" s="93"/>
      <c r="AIP5" s="93"/>
      <c r="AIQ5" s="93"/>
      <c r="AIR5" s="93"/>
      <c r="AIS5" s="93"/>
      <c r="AIT5" s="93"/>
      <c r="AIU5" s="93"/>
      <c r="AIV5" s="93"/>
      <c r="AIW5" s="93"/>
      <c r="AIX5" s="93"/>
      <c r="AIY5" s="93"/>
      <c r="AIZ5" s="93"/>
      <c r="AJA5" s="93"/>
      <c r="AJB5" s="93"/>
      <c r="AJC5" s="93"/>
      <c r="AJD5" s="93"/>
      <c r="AJE5" s="93"/>
      <c r="AJF5" s="93"/>
      <c r="AJG5" s="93"/>
      <c r="AJH5" s="93"/>
      <c r="AJI5" s="93"/>
      <c r="AJJ5" s="93"/>
      <c r="AJK5" s="93"/>
      <c r="AJL5" s="93"/>
      <c r="AJM5" s="93"/>
      <c r="AJN5" s="93"/>
      <c r="AJO5" s="93"/>
      <c r="AJP5" s="93"/>
      <c r="AJQ5" s="93"/>
      <c r="AJR5" s="93"/>
      <c r="AJS5" s="93"/>
      <c r="AJT5" s="93"/>
      <c r="AJU5" s="93"/>
      <c r="AJV5" s="93"/>
      <c r="AJW5" s="93"/>
      <c r="AJX5" s="93"/>
      <c r="AJY5" s="93"/>
      <c r="AJZ5" s="93"/>
      <c r="AKA5" s="93"/>
      <c r="AKB5" s="93"/>
      <c r="AKC5" s="93"/>
      <c r="AKD5" s="93"/>
      <c r="AKE5" s="93"/>
      <c r="AKF5" s="93"/>
      <c r="AKG5" s="93"/>
      <c r="AKH5" s="93"/>
      <c r="AKI5" s="93"/>
      <c r="AKJ5" s="93"/>
      <c r="AKK5" s="93"/>
      <c r="AKL5" s="93"/>
      <c r="AKM5" s="93"/>
      <c r="AKN5" s="93"/>
      <c r="AKO5" s="93"/>
      <c r="AKP5" s="93"/>
      <c r="AKQ5" s="93"/>
      <c r="AKR5" s="93"/>
      <c r="AKS5" s="93"/>
      <c r="AKT5" s="93"/>
      <c r="AKU5" s="93"/>
      <c r="AKV5" s="93"/>
      <c r="AKW5" s="93"/>
      <c r="AKX5" s="93"/>
      <c r="AKY5" s="93"/>
      <c r="AKZ5" s="93"/>
      <c r="ALA5" s="93"/>
      <c r="ALB5" s="93"/>
      <c r="ALC5" s="93"/>
      <c r="ALD5" s="93"/>
      <c r="ALE5" s="93"/>
      <c r="ALF5" s="93"/>
      <c r="ALG5" s="93"/>
      <c r="ALH5" s="93"/>
      <c r="ALI5" s="93"/>
      <c r="ALJ5" s="93"/>
      <c r="ALK5" s="93"/>
      <c r="ALL5" s="93"/>
      <c r="ALM5" s="93"/>
      <c r="ALN5" s="93"/>
      <c r="ALO5" s="93"/>
      <c r="ALP5" s="93"/>
      <c r="ALQ5" s="93"/>
      <c r="ALR5" s="93"/>
      <c r="ALS5" s="93"/>
      <c r="ALT5" s="93"/>
      <c r="ALU5" s="93"/>
      <c r="ALV5" s="93"/>
      <c r="ALW5" s="93"/>
      <c r="ALX5" s="93"/>
      <c r="ALY5" s="93"/>
      <c r="ALZ5" s="93"/>
      <c r="AMA5" s="93"/>
      <c r="AMB5" s="93"/>
      <c r="AMC5" s="93"/>
      <c r="AMD5" s="93"/>
      <c r="AME5" s="93"/>
      <c r="AMF5" s="93"/>
      <c r="AMG5" s="93"/>
      <c r="AMH5" s="93"/>
      <c r="AMI5" s="93"/>
    </row>
    <row r="6" spans="1:1023" s="98" customFormat="1" ht="15" customHeight="1" x14ac:dyDescent="0.25">
      <c r="A6" s="107" t="s">
        <v>0</v>
      </c>
      <c r="B6" s="107" t="s">
        <v>1</v>
      </c>
      <c r="C6" s="107" t="s">
        <v>52</v>
      </c>
      <c r="D6" s="107" t="s">
        <v>2</v>
      </c>
      <c r="E6" s="107" t="s">
        <v>1</v>
      </c>
      <c r="F6" s="107" t="s">
        <v>52</v>
      </c>
      <c r="G6" s="288" t="s">
        <v>2</v>
      </c>
      <c r="H6" s="289"/>
      <c r="I6" s="107" t="s">
        <v>52</v>
      </c>
      <c r="J6" s="107" t="s">
        <v>1</v>
      </c>
      <c r="K6" s="107" t="s">
        <v>1</v>
      </c>
      <c r="L6" s="107" t="s">
        <v>52</v>
      </c>
      <c r="M6" s="107" t="s">
        <v>2</v>
      </c>
      <c r="N6" s="108"/>
      <c r="O6" s="109"/>
      <c r="P6" s="22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7"/>
      <c r="OJ6" s="97"/>
      <c r="OK6" s="97"/>
      <c r="OL6" s="97"/>
      <c r="OM6" s="97"/>
      <c r="ON6" s="97"/>
      <c r="OO6" s="97"/>
      <c r="OP6" s="97"/>
      <c r="OQ6" s="97"/>
      <c r="OR6" s="97"/>
      <c r="OS6" s="97"/>
      <c r="OT6" s="97"/>
      <c r="OU6" s="97"/>
      <c r="OV6" s="97"/>
      <c r="OW6" s="97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7"/>
      <c r="RY6" s="97"/>
      <c r="RZ6" s="97"/>
      <c r="SA6" s="97"/>
      <c r="SB6" s="97"/>
      <c r="SC6" s="97"/>
      <c r="SD6" s="97"/>
      <c r="SE6" s="97"/>
      <c r="SF6" s="97"/>
      <c r="SG6" s="97"/>
      <c r="SH6" s="97"/>
      <c r="SI6" s="97"/>
      <c r="SJ6" s="97"/>
      <c r="SK6" s="97"/>
      <c r="SL6" s="97"/>
      <c r="SM6" s="97"/>
      <c r="SN6" s="97"/>
      <c r="SO6" s="97"/>
      <c r="SP6" s="97"/>
      <c r="SQ6" s="97"/>
      <c r="SR6" s="97"/>
      <c r="SS6" s="97"/>
      <c r="ST6" s="97"/>
      <c r="SU6" s="97"/>
      <c r="SV6" s="97"/>
      <c r="SW6" s="97"/>
      <c r="SX6" s="97"/>
      <c r="SY6" s="97"/>
      <c r="SZ6" s="97"/>
      <c r="TA6" s="97"/>
      <c r="TB6" s="97"/>
      <c r="TC6" s="97"/>
      <c r="TD6" s="97"/>
      <c r="TE6" s="97"/>
      <c r="TF6" s="97"/>
      <c r="TG6" s="97"/>
      <c r="TH6" s="97"/>
      <c r="TI6" s="97"/>
      <c r="TJ6" s="97"/>
      <c r="TK6" s="97"/>
      <c r="TL6" s="97"/>
      <c r="TM6" s="97"/>
      <c r="TN6" s="97"/>
      <c r="TO6" s="97"/>
      <c r="TP6" s="97"/>
      <c r="TQ6" s="97"/>
      <c r="TR6" s="97"/>
      <c r="TS6" s="97"/>
      <c r="TT6" s="97"/>
      <c r="TU6" s="97"/>
      <c r="TV6" s="97"/>
      <c r="TW6" s="97"/>
      <c r="TX6" s="97"/>
      <c r="TY6" s="97"/>
      <c r="TZ6" s="97"/>
      <c r="UA6" s="97"/>
      <c r="UB6" s="97"/>
      <c r="UC6" s="97"/>
      <c r="UD6" s="97"/>
      <c r="UE6" s="97"/>
      <c r="UF6" s="97"/>
      <c r="UG6" s="97"/>
      <c r="UH6" s="97"/>
      <c r="UI6" s="97"/>
      <c r="UJ6" s="97"/>
      <c r="UK6" s="97"/>
      <c r="UL6" s="97"/>
      <c r="UM6" s="97"/>
      <c r="UN6" s="97"/>
      <c r="UO6" s="97"/>
      <c r="UP6" s="97"/>
      <c r="UQ6" s="97"/>
      <c r="UR6" s="97"/>
      <c r="US6" s="97"/>
      <c r="UT6" s="97"/>
      <c r="UU6" s="97"/>
      <c r="UV6" s="97"/>
      <c r="UW6" s="97"/>
      <c r="UX6" s="97"/>
      <c r="UY6" s="97"/>
      <c r="UZ6" s="97"/>
      <c r="VA6" s="97"/>
      <c r="VB6" s="97"/>
      <c r="VC6" s="97"/>
      <c r="VD6" s="97"/>
      <c r="VE6" s="97"/>
      <c r="VF6" s="97"/>
      <c r="VG6" s="97"/>
      <c r="VH6" s="97"/>
      <c r="VI6" s="97"/>
      <c r="VJ6" s="97"/>
      <c r="VK6" s="97"/>
      <c r="VL6" s="97"/>
      <c r="VM6" s="97"/>
      <c r="VN6" s="97"/>
      <c r="VO6" s="97"/>
      <c r="VP6" s="97"/>
      <c r="VQ6" s="97"/>
      <c r="VR6" s="97"/>
      <c r="VS6" s="97"/>
      <c r="VT6" s="97"/>
      <c r="VU6" s="97"/>
      <c r="VV6" s="97"/>
      <c r="VW6" s="97"/>
      <c r="VX6" s="97"/>
      <c r="VY6" s="97"/>
      <c r="VZ6" s="97"/>
      <c r="WA6" s="97"/>
      <c r="WB6" s="97"/>
      <c r="WC6" s="97"/>
      <c r="WD6" s="97"/>
      <c r="WE6" s="97"/>
      <c r="WF6" s="97"/>
      <c r="WG6" s="97"/>
      <c r="WH6" s="97"/>
      <c r="WI6" s="97"/>
      <c r="WJ6" s="97"/>
      <c r="WK6" s="97"/>
      <c r="WL6" s="97"/>
      <c r="WM6" s="97"/>
      <c r="WN6" s="97"/>
      <c r="WO6" s="97"/>
      <c r="WP6" s="97"/>
      <c r="WQ6" s="97"/>
      <c r="WR6" s="97"/>
      <c r="WS6" s="97"/>
      <c r="WT6" s="97"/>
      <c r="WU6" s="97"/>
      <c r="WV6" s="97"/>
      <c r="WW6" s="97"/>
      <c r="WX6" s="97"/>
      <c r="WY6" s="97"/>
      <c r="WZ6" s="97"/>
      <c r="XA6" s="97"/>
      <c r="XB6" s="97"/>
      <c r="XC6" s="97"/>
      <c r="XD6" s="97"/>
      <c r="XE6" s="97"/>
      <c r="XF6" s="97"/>
      <c r="XG6" s="97"/>
      <c r="XH6" s="97"/>
      <c r="XI6" s="97"/>
      <c r="XJ6" s="97"/>
      <c r="XK6" s="97"/>
      <c r="XL6" s="97"/>
      <c r="XM6" s="97"/>
      <c r="XN6" s="97"/>
      <c r="XO6" s="97"/>
      <c r="XP6" s="97"/>
      <c r="XQ6" s="97"/>
      <c r="XR6" s="97"/>
      <c r="XS6" s="97"/>
      <c r="XT6" s="97"/>
      <c r="XU6" s="97"/>
      <c r="XV6" s="97"/>
      <c r="XW6" s="97"/>
      <c r="XX6" s="97"/>
      <c r="XY6" s="97"/>
      <c r="XZ6" s="97"/>
      <c r="YA6" s="97"/>
      <c r="YB6" s="97"/>
      <c r="YC6" s="97"/>
      <c r="YD6" s="97"/>
      <c r="YE6" s="97"/>
      <c r="YF6" s="97"/>
      <c r="YG6" s="97"/>
      <c r="YH6" s="97"/>
      <c r="YI6" s="97"/>
      <c r="YJ6" s="97"/>
      <c r="YK6" s="97"/>
      <c r="YL6" s="97"/>
      <c r="YM6" s="97"/>
      <c r="YN6" s="97"/>
      <c r="YO6" s="97"/>
      <c r="YP6" s="97"/>
      <c r="YQ6" s="97"/>
      <c r="YR6" s="97"/>
      <c r="YS6" s="97"/>
      <c r="YT6" s="97"/>
      <c r="YU6" s="97"/>
      <c r="YV6" s="97"/>
      <c r="YW6" s="97"/>
      <c r="YX6" s="97"/>
      <c r="YY6" s="97"/>
      <c r="YZ6" s="97"/>
      <c r="ZA6" s="97"/>
      <c r="ZB6" s="97"/>
      <c r="ZC6" s="97"/>
      <c r="ZD6" s="97"/>
      <c r="ZE6" s="97"/>
      <c r="ZF6" s="97"/>
      <c r="ZG6" s="97"/>
      <c r="ZH6" s="97"/>
      <c r="ZI6" s="97"/>
      <c r="ZJ6" s="97"/>
      <c r="ZK6" s="97"/>
      <c r="ZL6" s="97"/>
      <c r="ZM6" s="97"/>
      <c r="ZN6" s="97"/>
      <c r="ZO6" s="97"/>
      <c r="ZP6" s="97"/>
      <c r="ZQ6" s="97"/>
      <c r="ZR6" s="97"/>
      <c r="ZS6" s="97"/>
      <c r="ZT6" s="97"/>
      <c r="ZU6" s="97"/>
      <c r="ZV6" s="97"/>
      <c r="ZW6" s="97"/>
      <c r="ZX6" s="97"/>
      <c r="ZY6" s="97"/>
      <c r="ZZ6" s="97"/>
      <c r="AAA6" s="97"/>
      <c r="AAB6" s="97"/>
      <c r="AAC6" s="97"/>
      <c r="AAD6" s="97"/>
      <c r="AAE6" s="97"/>
      <c r="AAF6" s="97"/>
      <c r="AAG6" s="97"/>
      <c r="AAH6" s="97"/>
      <c r="AAI6" s="97"/>
      <c r="AAJ6" s="97"/>
      <c r="AAK6" s="97"/>
      <c r="AAL6" s="97"/>
      <c r="AAM6" s="97"/>
      <c r="AAN6" s="97"/>
      <c r="AAO6" s="97"/>
      <c r="AAP6" s="97"/>
      <c r="AAQ6" s="97"/>
      <c r="AAR6" s="97"/>
      <c r="AAS6" s="97"/>
      <c r="AAT6" s="97"/>
      <c r="AAU6" s="97"/>
      <c r="AAV6" s="97"/>
      <c r="AAW6" s="97"/>
      <c r="AAX6" s="97"/>
      <c r="AAY6" s="97"/>
      <c r="AAZ6" s="97"/>
      <c r="ABA6" s="97"/>
      <c r="ABB6" s="97"/>
      <c r="ABC6" s="97"/>
      <c r="ABD6" s="97"/>
      <c r="ABE6" s="97"/>
      <c r="ABF6" s="97"/>
      <c r="ABG6" s="97"/>
      <c r="ABH6" s="97"/>
      <c r="ABI6" s="97"/>
      <c r="ABJ6" s="97"/>
      <c r="ABK6" s="97"/>
      <c r="ABL6" s="97"/>
      <c r="ABM6" s="97"/>
      <c r="ABN6" s="97"/>
      <c r="ABO6" s="97"/>
      <c r="ABP6" s="97"/>
      <c r="ABQ6" s="97"/>
      <c r="ABR6" s="97"/>
      <c r="ABS6" s="97"/>
      <c r="ABT6" s="97"/>
      <c r="ABU6" s="97"/>
      <c r="ABV6" s="97"/>
      <c r="ABW6" s="97"/>
      <c r="ABX6" s="97"/>
      <c r="ABY6" s="97"/>
      <c r="ABZ6" s="97"/>
      <c r="ACA6" s="97"/>
      <c r="ACB6" s="97"/>
      <c r="ACC6" s="97"/>
      <c r="ACD6" s="97"/>
      <c r="ACE6" s="97"/>
      <c r="ACF6" s="97"/>
      <c r="ACG6" s="97"/>
      <c r="ACH6" s="97"/>
      <c r="ACI6" s="97"/>
      <c r="ACJ6" s="97"/>
      <c r="ACK6" s="97"/>
      <c r="ACL6" s="97"/>
      <c r="ACM6" s="97"/>
      <c r="ACN6" s="97"/>
      <c r="ACO6" s="97"/>
      <c r="ACP6" s="97"/>
      <c r="ACQ6" s="97"/>
      <c r="ACR6" s="97"/>
      <c r="ACS6" s="97"/>
      <c r="ACT6" s="97"/>
      <c r="ACU6" s="97"/>
      <c r="ACV6" s="97"/>
      <c r="ACW6" s="97"/>
      <c r="ACX6" s="97"/>
      <c r="ACY6" s="97"/>
      <c r="ACZ6" s="97"/>
      <c r="ADA6" s="97"/>
      <c r="ADB6" s="97"/>
      <c r="ADC6" s="97"/>
      <c r="ADD6" s="97"/>
      <c r="ADE6" s="97"/>
      <c r="ADF6" s="97"/>
      <c r="ADG6" s="97"/>
      <c r="ADH6" s="97"/>
      <c r="ADI6" s="97"/>
      <c r="ADJ6" s="97"/>
      <c r="ADK6" s="97"/>
      <c r="ADL6" s="97"/>
      <c r="ADM6" s="97"/>
      <c r="ADN6" s="97"/>
      <c r="ADO6" s="97"/>
      <c r="ADP6" s="97"/>
      <c r="ADQ6" s="97"/>
      <c r="ADR6" s="97"/>
      <c r="ADS6" s="97"/>
      <c r="ADT6" s="97"/>
      <c r="ADU6" s="97"/>
      <c r="ADV6" s="97"/>
      <c r="ADW6" s="97"/>
      <c r="ADX6" s="97"/>
      <c r="ADY6" s="97"/>
      <c r="ADZ6" s="97"/>
      <c r="AEA6" s="97"/>
      <c r="AEB6" s="97"/>
      <c r="AEC6" s="97"/>
      <c r="AED6" s="97"/>
      <c r="AEE6" s="97"/>
      <c r="AEF6" s="97"/>
      <c r="AEG6" s="97"/>
      <c r="AEH6" s="97"/>
      <c r="AEI6" s="97"/>
      <c r="AEJ6" s="97"/>
      <c r="AEK6" s="97"/>
      <c r="AEL6" s="97"/>
      <c r="AEM6" s="97"/>
      <c r="AEN6" s="97"/>
      <c r="AEO6" s="97"/>
      <c r="AEP6" s="97"/>
      <c r="AEQ6" s="97"/>
      <c r="AER6" s="97"/>
      <c r="AES6" s="97"/>
      <c r="AET6" s="97"/>
      <c r="AEU6" s="97"/>
      <c r="AEV6" s="97"/>
      <c r="AEW6" s="97"/>
      <c r="AEX6" s="97"/>
      <c r="AEY6" s="97"/>
      <c r="AEZ6" s="97"/>
      <c r="AFA6" s="97"/>
      <c r="AFB6" s="97"/>
      <c r="AFC6" s="97"/>
      <c r="AFD6" s="97"/>
      <c r="AFE6" s="97"/>
      <c r="AFF6" s="97"/>
      <c r="AFG6" s="97"/>
      <c r="AFH6" s="97"/>
      <c r="AFI6" s="97"/>
      <c r="AFJ6" s="97"/>
      <c r="AFK6" s="97"/>
      <c r="AFL6" s="97"/>
      <c r="AFM6" s="97"/>
      <c r="AFN6" s="97"/>
      <c r="AFO6" s="97"/>
      <c r="AFP6" s="97"/>
      <c r="AFQ6" s="97"/>
      <c r="AFR6" s="97"/>
      <c r="AFS6" s="97"/>
      <c r="AFT6" s="97"/>
      <c r="AFU6" s="97"/>
      <c r="AFV6" s="97"/>
      <c r="AFW6" s="97"/>
      <c r="AFX6" s="97"/>
      <c r="AFY6" s="97"/>
      <c r="AFZ6" s="97"/>
      <c r="AGA6" s="97"/>
      <c r="AGB6" s="97"/>
      <c r="AGC6" s="97"/>
      <c r="AGD6" s="97"/>
      <c r="AGE6" s="97"/>
      <c r="AGF6" s="97"/>
      <c r="AGG6" s="97"/>
      <c r="AGH6" s="97"/>
      <c r="AGI6" s="97"/>
      <c r="AGJ6" s="97"/>
      <c r="AGK6" s="97"/>
      <c r="AGL6" s="97"/>
      <c r="AGM6" s="97"/>
      <c r="AGN6" s="97"/>
      <c r="AGO6" s="97"/>
      <c r="AGP6" s="97"/>
      <c r="AGQ6" s="97"/>
      <c r="AGR6" s="97"/>
      <c r="AGS6" s="97"/>
      <c r="AGT6" s="97"/>
      <c r="AGU6" s="97"/>
      <c r="AGV6" s="97"/>
      <c r="AGW6" s="97"/>
      <c r="AGX6" s="97"/>
      <c r="AGY6" s="97"/>
      <c r="AGZ6" s="97"/>
      <c r="AHA6" s="97"/>
      <c r="AHB6" s="97"/>
      <c r="AHC6" s="97"/>
      <c r="AHD6" s="97"/>
      <c r="AHE6" s="97"/>
      <c r="AHF6" s="97"/>
      <c r="AHG6" s="97"/>
      <c r="AHH6" s="97"/>
      <c r="AHI6" s="97"/>
      <c r="AHJ6" s="97"/>
      <c r="AHK6" s="97"/>
      <c r="AHL6" s="97"/>
      <c r="AHM6" s="97"/>
      <c r="AHN6" s="97"/>
      <c r="AHO6" s="97"/>
      <c r="AHP6" s="97"/>
      <c r="AHQ6" s="97"/>
      <c r="AHR6" s="97"/>
      <c r="AHS6" s="97"/>
      <c r="AHT6" s="97"/>
      <c r="AHU6" s="97"/>
      <c r="AHV6" s="97"/>
      <c r="AHW6" s="97"/>
      <c r="AHX6" s="97"/>
      <c r="AHY6" s="97"/>
      <c r="AHZ6" s="97"/>
      <c r="AIA6" s="97"/>
      <c r="AIB6" s="97"/>
      <c r="AIC6" s="97"/>
      <c r="AID6" s="97"/>
      <c r="AIE6" s="97"/>
      <c r="AIF6" s="97"/>
      <c r="AIG6" s="97"/>
      <c r="AIH6" s="97"/>
      <c r="AII6" s="97"/>
      <c r="AIJ6" s="97"/>
      <c r="AIK6" s="97"/>
      <c r="AIL6" s="97"/>
      <c r="AIM6" s="97"/>
      <c r="AIN6" s="97"/>
      <c r="AIO6" s="97"/>
      <c r="AIP6" s="97"/>
      <c r="AIQ6" s="97"/>
      <c r="AIR6" s="97"/>
      <c r="AIS6" s="97"/>
      <c r="AIT6" s="97"/>
      <c r="AIU6" s="97"/>
      <c r="AIV6" s="97"/>
      <c r="AIW6" s="97"/>
      <c r="AIX6" s="97"/>
      <c r="AIY6" s="97"/>
      <c r="AIZ6" s="97"/>
      <c r="AJA6" s="97"/>
      <c r="AJB6" s="97"/>
      <c r="AJC6" s="97"/>
      <c r="AJD6" s="97"/>
      <c r="AJE6" s="97"/>
      <c r="AJF6" s="97"/>
      <c r="AJG6" s="97"/>
      <c r="AJH6" s="97"/>
      <c r="AJI6" s="97"/>
      <c r="AJJ6" s="97"/>
      <c r="AJK6" s="97"/>
      <c r="AJL6" s="97"/>
      <c r="AJM6" s="97"/>
      <c r="AJN6" s="97"/>
      <c r="AJO6" s="97"/>
      <c r="AJP6" s="97"/>
      <c r="AJQ6" s="97"/>
      <c r="AJR6" s="97"/>
      <c r="AJS6" s="97"/>
      <c r="AJT6" s="97"/>
      <c r="AJU6" s="97"/>
      <c r="AJV6" s="97"/>
      <c r="AJW6" s="97"/>
      <c r="AJX6" s="97"/>
      <c r="AJY6" s="97"/>
      <c r="AJZ6" s="97"/>
      <c r="AKA6" s="97"/>
      <c r="AKB6" s="97"/>
      <c r="AKC6" s="97"/>
      <c r="AKD6" s="97"/>
      <c r="AKE6" s="97"/>
      <c r="AKF6" s="97"/>
      <c r="AKG6" s="97"/>
      <c r="AKH6" s="97"/>
      <c r="AKI6" s="97"/>
      <c r="AKJ6" s="97"/>
      <c r="AKK6" s="97"/>
      <c r="AKL6" s="97"/>
      <c r="AKM6" s="97"/>
      <c r="AKN6" s="97"/>
      <c r="AKO6" s="97"/>
      <c r="AKP6" s="97"/>
      <c r="AKQ6" s="97"/>
      <c r="AKR6" s="97"/>
      <c r="AKS6" s="97"/>
      <c r="AKT6" s="97"/>
      <c r="AKU6" s="97"/>
      <c r="AKV6" s="97"/>
      <c r="AKW6" s="97"/>
      <c r="AKX6" s="97"/>
      <c r="AKY6" s="97"/>
      <c r="AKZ6" s="97"/>
      <c r="ALA6" s="97"/>
      <c r="ALB6" s="97"/>
      <c r="ALC6" s="97"/>
      <c r="ALD6" s="97"/>
      <c r="ALE6" s="97"/>
      <c r="ALF6" s="97"/>
      <c r="ALG6" s="97"/>
      <c r="ALH6" s="97"/>
      <c r="ALI6" s="97"/>
      <c r="ALJ6" s="97"/>
      <c r="ALK6" s="97"/>
      <c r="ALL6" s="97"/>
      <c r="ALM6" s="97"/>
      <c r="ALN6" s="97"/>
      <c r="ALO6" s="97"/>
      <c r="ALP6" s="97"/>
      <c r="ALQ6" s="97"/>
      <c r="ALR6" s="97"/>
      <c r="ALS6" s="97"/>
      <c r="ALT6" s="97"/>
      <c r="ALU6" s="97"/>
      <c r="ALV6" s="97"/>
      <c r="ALW6" s="97"/>
      <c r="ALX6" s="97"/>
      <c r="ALY6" s="97"/>
      <c r="ALZ6" s="97"/>
      <c r="AMA6" s="97"/>
      <c r="AMB6" s="97"/>
      <c r="AMC6" s="97"/>
      <c r="AMD6" s="97"/>
      <c r="AME6" s="97"/>
      <c r="AMF6" s="97"/>
      <c r="AMG6" s="97"/>
      <c r="AMH6" s="97"/>
      <c r="AMI6" s="97"/>
    </row>
    <row r="7" spans="1:1023" s="153" customFormat="1" ht="15" customHeight="1" x14ac:dyDescent="0.2">
      <c r="A7" s="149"/>
      <c r="B7" s="286">
        <v>30</v>
      </c>
      <c r="C7" s="286"/>
      <c r="D7" s="287"/>
      <c r="E7" s="51">
        <v>5</v>
      </c>
      <c r="F7" s="51">
        <v>5</v>
      </c>
      <c r="G7" s="51">
        <v>5</v>
      </c>
      <c r="H7" s="51">
        <v>5</v>
      </c>
      <c r="I7" s="51">
        <v>5</v>
      </c>
      <c r="J7" s="51">
        <v>10</v>
      </c>
      <c r="K7" s="292">
        <v>20</v>
      </c>
      <c r="L7" s="292"/>
      <c r="M7" s="292"/>
      <c r="N7" s="31">
        <v>65</v>
      </c>
      <c r="O7" s="150"/>
      <c r="P7" s="151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  <c r="RG7" s="152"/>
      <c r="RH7" s="152"/>
      <c r="RI7" s="152"/>
      <c r="RJ7" s="152"/>
      <c r="RK7" s="152"/>
      <c r="RL7" s="152"/>
      <c r="RM7" s="152"/>
      <c r="RN7" s="152"/>
      <c r="RO7" s="152"/>
      <c r="RP7" s="152"/>
      <c r="RQ7" s="152"/>
      <c r="RR7" s="152"/>
      <c r="RS7" s="152"/>
      <c r="RT7" s="152"/>
      <c r="RU7" s="152"/>
      <c r="RV7" s="152"/>
      <c r="RW7" s="152"/>
      <c r="RX7" s="152"/>
      <c r="RY7" s="152"/>
      <c r="RZ7" s="152"/>
      <c r="SA7" s="152"/>
      <c r="SB7" s="152"/>
      <c r="SC7" s="152"/>
      <c r="SD7" s="152"/>
      <c r="SE7" s="152"/>
      <c r="SF7" s="152"/>
      <c r="SG7" s="152"/>
      <c r="SH7" s="152"/>
      <c r="SI7" s="152"/>
      <c r="SJ7" s="152"/>
      <c r="SK7" s="152"/>
      <c r="SL7" s="152"/>
      <c r="SM7" s="152"/>
      <c r="SN7" s="152"/>
      <c r="SO7" s="152"/>
      <c r="SP7" s="152"/>
      <c r="SQ7" s="152"/>
      <c r="SR7" s="152"/>
      <c r="SS7" s="152"/>
      <c r="ST7" s="152"/>
      <c r="SU7" s="152"/>
      <c r="SV7" s="152"/>
      <c r="SW7" s="152"/>
      <c r="SX7" s="152"/>
      <c r="SY7" s="152"/>
      <c r="SZ7" s="152"/>
      <c r="TA7" s="152"/>
      <c r="TB7" s="152"/>
      <c r="TC7" s="152"/>
      <c r="TD7" s="152"/>
      <c r="TE7" s="152"/>
      <c r="TF7" s="152"/>
      <c r="TG7" s="152"/>
      <c r="TH7" s="152"/>
      <c r="TI7" s="152"/>
      <c r="TJ7" s="152"/>
      <c r="TK7" s="152"/>
      <c r="TL7" s="152"/>
      <c r="TM7" s="152"/>
      <c r="TN7" s="152"/>
      <c r="TO7" s="152"/>
      <c r="TP7" s="152"/>
      <c r="TQ7" s="152"/>
      <c r="TR7" s="152"/>
      <c r="TS7" s="152"/>
      <c r="TT7" s="152"/>
      <c r="TU7" s="152"/>
      <c r="TV7" s="152"/>
      <c r="TW7" s="152"/>
      <c r="TX7" s="152"/>
      <c r="TY7" s="152"/>
      <c r="TZ7" s="152"/>
      <c r="UA7" s="152"/>
      <c r="UB7" s="152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  <c r="AAY7" s="152"/>
      <c r="AAZ7" s="152"/>
      <c r="ABA7" s="152"/>
      <c r="ABB7" s="152"/>
      <c r="ABC7" s="152"/>
      <c r="ABD7" s="152"/>
      <c r="ABE7" s="152"/>
      <c r="ABF7" s="152"/>
      <c r="ABG7" s="152"/>
      <c r="ABH7" s="152"/>
      <c r="ABI7" s="152"/>
      <c r="ABJ7" s="152"/>
      <c r="ABK7" s="152"/>
      <c r="ABL7" s="152"/>
      <c r="ABM7" s="152"/>
      <c r="ABN7" s="152"/>
      <c r="ABO7" s="152"/>
      <c r="ABP7" s="152"/>
      <c r="ABQ7" s="152"/>
      <c r="ABR7" s="152"/>
      <c r="ABS7" s="152"/>
      <c r="ABT7" s="152"/>
      <c r="ABU7" s="152"/>
      <c r="ABV7" s="152"/>
      <c r="ABW7" s="152"/>
      <c r="ABX7" s="152"/>
      <c r="ABY7" s="152"/>
      <c r="ABZ7" s="152"/>
      <c r="ACA7" s="152"/>
      <c r="ACB7" s="152"/>
      <c r="ACC7" s="152"/>
      <c r="ACD7" s="152"/>
      <c r="ACE7" s="152"/>
      <c r="ACF7" s="152"/>
      <c r="ACG7" s="152"/>
      <c r="ACH7" s="152"/>
      <c r="ACI7" s="152"/>
      <c r="ACJ7" s="152"/>
      <c r="ACK7" s="152"/>
      <c r="ACL7" s="152"/>
      <c r="ACM7" s="152"/>
      <c r="ACN7" s="152"/>
      <c r="ACO7" s="152"/>
      <c r="ACP7" s="152"/>
      <c r="ACQ7" s="152"/>
      <c r="ACR7" s="152"/>
      <c r="ACS7" s="152"/>
      <c r="ACT7" s="152"/>
      <c r="ACU7" s="152"/>
      <c r="ACV7" s="152"/>
      <c r="ACW7" s="152"/>
      <c r="ACX7" s="152"/>
      <c r="ACY7" s="152"/>
      <c r="ACZ7" s="152"/>
      <c r="ADA7" s="152"/>
      <c r="ADB7" s="152"/>
      <c r="ADC7" s="152"/>
      <c r="ADD7" s="152"/>
      <c r="ADE7" s="152"/>
      <c r="ADF7" s="152"/>
      <c r="ADG7" s="152"/>
      <c r="ADH7" s="152"/>
      <c r="ADI7" s="152"/>
      <c r="ADJ7" s="152"/>
      <c r="ADK7" s="152"/>
      <c r="ADL7" s="152"/>
      <c r="ADM7" s="152"/>
      <c r="ADN7" s="152"/>
      <c r="ADO7" s="152"/>
      <c r="ADP7" s="152"/>
      <c r="ADQ7" s="152"/>
      <c r="ADR7" s="152"/>
      <c r="ADS7" s="152"/>
      <c r="ADT7" s="152"/>
      <c r="ADU7" s="152"/>
      <c r="ADV7" s="152"/>
      <c r="ADW7" s="152"/>
      <c r="ADX7" s="152"/>
      <c r="ADY7" s="152"/>
      <c r="ADZ7" s="152"/>
      <c r="AEA7" s="152"/>
      <c r="AEB7" s="152"/>
      <c r="AEC7" s="152"/>
      <c r="AED7" s="152"/>
      <c r="AEE7" s="152"/>
      <c r="AEF7" s="152"/>
      <c r="AEG7" s="152"/>
      <c r="AEH7" s="152"/>
      <c r="AEI7" s="152"/>
      <c r="AEJ7" s="152"/>
      <c r="AEK7" s="152"/>
      <c r="AEL7" s="152"/>
      <c r="AEM7" s="152"/>
      <c r="AEN7" s="152"/>
      <c r="AEO7" s="152"/>
      <c r="AEP7" s="152"/>
      <c r="AEQ7" s="152"/>
      <c r="AER7" s="152"/>
      <c r="AES7" s="152"/>
      <c r="AET7" s="152"/>
      <c r="AEU7" s="152"/>
      <c r="AEV7" s="152"/>
      <c r="AEW7" s="152"/>
      <c r="AEX7" s="152"/>
      <c r="AEY7" s="152"/>
      <c r="AEZ7" s="152"/>
      <c r="AFA7" s="152"/>
      <c r="AFB7" s="152"/>
      <c r="AFC7" s="152"/>
      <c r="AFD7" s="152"/>
      <c r="AFE7" s="152"/>
      <c r="AFF7" s="152"/>
      <c r="AFG7" s="152"/>
      <c r="AFH7" s="152"/>
      <c r="AFI7" s="152"/>
      <c r="AFJ7" s="152"/>
      <c r="AFK7" s="152"/>
      <c r="AFL7" s="152"/>
      <c r="AFM7" s="152"/>
      <c r="AFN7" s="152"/>
      <c r="AFO7" s="152"/>
      <c r="AFP7" s="152"/>
      <c r="AFQ7" s="152"/>
      <c r="AFR7" s="152"/>
      <c r="AFS7" s="152"/>
      <c r="AFT7" s="152"/>
      <c r="AFU7" s="152"/>
      <c r="AFV7" s="152"/>
      <c r="AFW7" s="152"/>
      <c r="AFX7" s="152"/>
      <c r="AFY7" s="152"/>
      <c r="AFZ7" s="152"/>
      <c r="AGA7" s="152"/>
      <c r="AGB7" s="152"/>
      <c r="AGC7" s="152"/>
      <c r="AGD7" s="152"/>
      <c r="AGE7" s="152"/>
      <c r="AGF7" s="152"/>
      <c r="AGG7" s="152"/>
      <c r="AGH7" s="152"/>
      <c r="AGI7" s="152"/>
      <c r="AGJ7" s="152"/>
      <c r="AGK7" s="152"/>
      <c r="AGL7" s="152"/>
      <c r="AGM7" s="152"/>
      <c r="AGN7" s="152"/>
      <c r="AGO7" s="152"/>
      <c r="AGP7" s="152"/>
      <c r="AGQ7" s="152"/>
      <c r="AGR7" s="152"/>
      <c r="AGS7" s="152"/>
      <c r="AGT7" s="152"/>
      <c r="AGU7" s="152"/>
      <c r="AGV7" s="152"/>
      <c r="AGW7" s="152"/>
      <c r="AGX7" s="152"/>
      <c r="AGY7" s="152"/>
      <c r="AGZ7" s="152"/>
      <c r="AHA7" s="152"/>
      <c r="AHB7" s="152"/>
      <c r="AHC7" s="152"/>
      <c r="AHD7" s="152"/>
      <c r="AHE7" s="152"/>
      <c r="AHF7" s="152"/>
      <c r="AHG7" s="152"/>
      <c r="AHH7" s="152"/>
      <c r="AHI7" s="152"/>
      <c r="AHJ7" s="152"/>
      <c r="AHK7" s="152"/>
      <c r="AHL7" s="152"/>
      <c r="AHM7" s="152"/>
      <c r="AHN7" s="152"/>
      <c r="AHO7" s="152"/>
      <c r="AHP7" s="152"/>
      <c r="AHQ7" s="152"/>
      <c r="AHR7" s="152"/>
      <c r="AHS7" s="152"/>
      <c r="AHT7" s="152"/>
      <c r="AHU7" s="152"/>
      <c r="AHV7" s="152"/>
      <c r="AHW7" s="152"/>
      <c r="AHX7" s="152"/>
      <c r="AHY7" s="152"/>
      <c r="AHZ7" s="152"/>
      <c r="AIA7" s="152"/>
      <c r="AIB7" s="152"/>
      <c r="AIC7" s="152"/>
      <c r="AID7" s="152"/>
      <c r="AIE7" s="152"/>
      <c r="AIF7" s="152"/>
      <c r="AIG7" s="152"/>
      <c r="AIH7" s="152"/>
      <c r="AII7" s="152"/>
      <c r="AIJ7" s="152"/>
      <c r="AIK7" s="152"/>
      <c r="AIL7" s="152"/>
      <c r="AIM7" s="152"/>
      <c r="AIN7" s="152"/>
      <c r="AIO7" s="152"/>
      <c r="AIP7" s="152"/>
      <c r="AIQ7" s="152"/>
      <c r="AIR7" s="152"/>
      <c r="AIS7" s="152"/>
      <c r="AIT7" s="152"/>
      <c r="AIU7" s="152"/>
      <c r="AIV7" s="152"/>
      <c r="AIW7" s="152"/>
      <c r="AIX7" s="152"/>
      <c r="AIY7" s="152"/>
      <c r="AIZ7" s="152"/>
      <c r="AJA7" s="152"/>
      <c r="AJB7" s="152"/>
      <c r="AJC7" s="152"/>
      <c r="AJD7" s="152"/>
      <c r="AJE7" s="152"/>
      <c r="AJF7" s="152"/>
      <c r="AJG7" s="152"/>
      <c r="AJH7" s="152"/>
      <c r="AJI7" s="152"/>
      <c r="AJJ7" s="152"/>
      <c r="AJK7" s="152"/>
      <c r="AJL7" s="152"/>
      <c r="AJM7" s="152"/>
      <c r="AJN7" s="152"/>
      <c r="AJO7" s="152"/>
      <c r="AJP7" s="152"/>
      <c r="AJQ7" s="152"/>
      <c r="AJR7" s="152"/>
      <c r="AJS7" s="152"/>
      <c r="AJT7" s="152"/>
      <c r="AJU7" s="152"/>
      <c r="AJV7" s="152"/>
      <c r="AJW7" s="152"/>
      <c r="AJX7" s="152"/>
      <c r="AJY7" s="152"/>
      <c r="AJZ7" s="152"/>
      <c r="AKA7" s="152"/>
      <c r="AKB7" s="152"/>
      <c r="AKC7" s="152"/>
      <c r="AKD7" s="152"/>
      <c r="AKE7" s="152"/>
      <c r="AKF7" s="152"/>
      <c r="AKG7" s="152"/>
      <c r="AKH7" s="152"/>
      <c r="AKI7" s="152"/>
      <c r="AKJ7" s="152"/>
      <c r="AKK7" s="152"/>
      <c r="AKL7" s="152"/>
      <c r="AKM7" s="152"/>
      <c r="AKN7" s="152"/>
      <c r="AKO7" s="152"/>
      <c r="AKP7" s="152"/>
      <c r="AKQ7" s="152"/>
      <c r="AKR7" s="152"/>
      <c r="AKS7" s="152"/>
      <c r="AKT7" s="152"/>
      <c r="AKU7" s="152"/>
      <c r="AKV7" s="152"/>
      <c r="AKW7" s="152"/>
      <c r="AKX7" s="152"/>
      <c r="AKY7" s="152"/>
      <c r="AKZ7" s="152"/>
      <c r="ALA7" s="152"/>
      <c r="ALB7" s="152"/>
      <c r="ALC7" s="152"/>
      <c r="ALD7" s="152"/>
      <c r="ALE7" s="152"/>
      <c r="ALF7" s="152"/>
      <c r="ALG7" s="152"/>
      <c r="ALH7" s="152"/>
      <c r="ALI7" s="152"/>
      <c r="ALJ7" s="152"/>
      <c r="ALK7" s="152"/>
      <c r="ALL7" s="152"/>
      <c r="ALM7" s="152"/>
      <c r="ALN7" s="152"/>
      <c r="ALO7" s="152"/>
      <c r="ALP7" s="152"/>
      <c r="ALQ7" s="152"/>
      <c r="ALR7" s="152"/>
      <c r="ALS7" s="152"/>
      <c r="ALT7" s="152"/>
      <c r="ALU7" s="152"/>
      <c r="ALV7" s="152"/>
      <c r="ALW7" s="152"/>
      <c r="ALX7" s="152"/>
      <c r="ALY7" s="152"/>
      <c r="ALZ7" s="152"/>
      <c r="AMA7" s="152"/>
      <c r="AMB7" s="152"/>
      <c r="AMC7" s="152"/>
      <c r="AMD7" s="152"/>
      <c r="AME7" s="152"/>
      <c r="AMF7" s="152"/>
      <c r="AMG7" s="152"/>
      <c r="AMH7" s="152"/>
      <c r="AMI7" s="152"/>
    </row>
    <row r="8" spans="1:1023" s="98" customFormat="1" ht="15" customHeight="1" x14ac:dyDescent="0.25">
      <c r="A8" s="101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02"/>
      <c r="P8" s="22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</row>
    <row r="9" spans="1:1023" s="98" customFormat="1" ht="15" customHeight="1" x14ac:dyDescent="0.25">
      <c r="A9" s="104">
        <v>18</v>
      </c>
      <c r="B9" s="25">
        <v>29</v>
      </c>
      <c r="C9" s="25">
        <v>29</v>
      </c>
      <c r="D9" s="25">
        <v>28</v>
      </c>
      <c r="E9" s="25">
        <v>5</v>
      </c>
      <c r="F9" s="25">
        <v>4</v>
      </c>
      <c r="G9" s="25">
        <v>4</v>
      </c>
      <c r="H9" s="25">
        <v>5</v>
      </c>
      <c r="I9" s="25">
        <v>4</v>
      </c>
      <c r="J9" s="25">
        <v>8</v>
      </c>
      <c r="K9" s="25"/>
      <c r="L9" s="25"/>
      <c r="M9" s="25"/>
      <c r="N9" s="32">
        <f>(B9+C9+D9)/3+E9+F9+G9+H9+I9+J9-(K9+L9+M9)/3</f>
        <v>58.666666666666671</v>
      </c>
      <c r="O9" s="33">
        <v>3</v>
      </c>
      <c r="P9" s="23" t="s">
        <v>140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</row>
    <row r="10" spans="1:1023" s="98" customFormat="1" ht="15" customHeight="1" x14ac:dyDescent="0.25">
      <c r="A10" s="104">
        <v>19</v>
      </c>
      <c r="B10" s="25">
        <v>30</v>
      </c>
      <c r="C10" s="25">
        <v>30</v>
      </c>
      <c r="D10" s="25">
        <v>29</v>
      </c>
      <c r="E10" s="25">
        <v>5</v>
      </c>
      <c r="F10" s="25">
        <v>4</v>
      </c>
      <c r="G10" s="25">
        <v>5</v>
      </c>
      <c r="H10" s="25">
        <v>5</v>
      </c>
      <c r="I10" s="25">
        <v>5</v>
      </c>
      <c r="J10" s="25">
        <v>9</v>
      </c>
      <c r="K10" s="25"/>
      <c r="L10" s="25"/>
      <c r="M10" s="25"/>
      <c r="N10" s="32">
        <f t="shared" ref="N10:N31" si="0">(B10+C10+D10)/3+E10+F10+G10+H10+I10+J10-(K10+L10+M10)/3</f>
        <v>62.666666666666671</v>
      </c>
      <c r="O10" s="100">
        <v>1</v>
      </c>
      <c r="P10" s="22" t="s">
        <v>127</v>
      </c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</row>
    <row r="11" spans="1:1023" s="98" customFormat="1" ht="15" customHeight="1" x14ac:dyDescent="0.25">
      <c r="A11" s="104">
        <v>20</v>
      </c>
      <c r="B11" s="25">
        <v>27</v>
      </c>
      <c r="C11" s="25">
        <v>28</v>
      </c>
      <c r="D11" s="25">
        <v>27</v>
      </c>
      <c r="E11" s="25">
        <v>4</v>
      </c>
      <c r="F11" s="25">
        <v>4</v>
      </c>
      <c r="G11" s="25">
        <v>4</v>
      </c>
      <c r="H11" s="25">
        <v>4</v>
      </c>
      <c r="I11" s="25">
        <v>4</v>
      </c>
      <c r="J11" s="25">
        <v>8</v>
      </c>
      <c r="K11" s="25"/>
      <c r="L11" s="25"/>
      <c r="M11" s="25"/>
      <c r="N11" s="32">
        <f t="shared" si="0"/>
        <v>55.333333333333329</v>
      </c>
      <c r="O11" s="100"/>
      <c r="P11" s="22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</row>
    <row r="12" spans="1:1023" s="98" customFormat="1" ht="15" customHeight="1" x14ac:dyDescent="0.25">
      <c r="A12" s="104">
        <v>21</v>
      </c>
      <c r="B12" s="25">
        <v>26</v>
      </c>
      <c r="C12" s="25">
        <v>26</v>
      </c>
      <c r="D12" s="25">
        <v>26</v>
      </c>
      <c r="E12" s="25">
        <v>4</v>
      </c>
      <c r="F12" s="25">
        <v>3</v>
      </c>
      <c r="G12" s="25">
        <v>4</v>
      </c>
      <c r="H12" s="25">
        <v>4</v>
      </c>
      <c r="I12" s="25">
        <v>3</v>
      </c>
      <c r="J12" s="25">
        <v>8</v>
      </c>
      <c r="K12" s="25"/>
      <c r="L12" s="25"/>
      <c r="M12" s="25"/>
      <c r="N12" s="32">
        <f t="shared" si="0"/>
        <v>52</v>
      </c>
      <c r="O12" s="100"/>
      <c r="P12" s="23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</row>
    <row r="13" spans="1:1023" s="98" customFormat="1" ht="15" customHeight="1" x14ac:dyDescent="0.25">
      <c r="A13" s="104">
        <v>22</v>
      </c>
      <c r="B13" s="25">
        <v>28</v>
      </c>
      <c r="C13" s="25">
        <v>27</v>
      </c>
      <c r="D13" s="25">
        <v>30</v>
      </c>
      <c r="E13" s="25">
        <v>4</v>
      </c>
      <c r="F13" s="25">
        <v>4</v>
      </c>
      <c r="G13" s="25">
        <v>5</v>
      </c>
      <c r="H13" s="25">
        <v>5</v>
      </c>
      <c r="I13" s="25">
        <v>4</v>
      </c>
      <c r="J13" s="25">
        <v>9</v>
      </c>
      <c r="K13" s="25"/>
      <c r="L13" s="25"/>
      <c r="M13" s="25"/>
      <c r="N13" s="32">
        <f t="shared" si="0"/>
        <v>59.333333333333329</v>
      </c>
      <c r="O13" s="100">
        <v>2</v>
      </c>
      <c r="P13" s="22" t="s">
        <v>133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</row>
    <row r="14" spans="1:1023" s="98" customFormat="1" ht="15" customHeight="1" x14ac:dyDescent="0.25">
      <c r="A14" s="101" t="s">
        <v>15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</row>
    <row r="15" spans="1:1023" s="98" customFormat="1" ht="15" customHeight="1" x14ac:dyDescent="0.25">
      <c r="A15" s="103">
        <v>10</v>
      </c>
      <c r="B15" s="25">
        <v>25</v>
      </c>
      <c r="C15" s="25">
        <v>25</v>
      </c>
      <c r="D15" s="25">
        <v>26</v>
      </c>
      <c r="E15" s="25">
        <v>4</v>
      </c>
      <c r="F15" s="25">
        <v>4</v>
      </c>
      <c r="G15" s="25">
        <v>4</v>
      </c>
      <c r="H15" s="25">
        <v>4</v>
      </c>
      <c r="I15" s="25">
        <v>4</v>
      </c>
      <c r="J15" s="25">
        <v>5</v>
      </c>
      <c r="K15" s="25"/>
      <c r="L15" s="25"/>
      <c r="M15" s="25"/>
      <c r="N15" s="32">
        <f t="shared" si="0"/>
        <v>50.333333333333329</v>
      </c>
      <c r="O15" s="100"/>
      <c r="P15" s="22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97"/>
      <c r="ALV15" s="97"/>
      <c r="ALW15" s="97"/>
      <c r="ALX15" s="97"/>
      <c r="ALY15" s="97"/>
      <c r="ALZ15" s="97"/>
      <c r="AMA15" s="97"/>
      <c r="AMB15" s="97"/>
      <c r="AMC15" s="97"/>
      <c r="AMD15" s="97"/>
      <c r="AME15" s="97"/>
      <c r="AMF15" s="97"/>
      <c r="AMG15" s="97"/>
      <c r="AMH15" s="97"/>
      <c r="AMI15" s="97"/>
    </row>
    <row r="16" spans="1:1023" s="98" customFormat="1" ht="15" customHeight="1" x14ac:dyDescent="0.25">
      <c r="A16" s="103">
        <v>11</v>
      </c>
      <c r="B16" s="25">
        <v>30</v>
      </c>
      <c r="C16" s="25">
        <v>30</v>
      </c>
      <c r="D16" s="25">
        <v>25</v>
      </c>
      <c r="E16" s="25">
        <v>4</v>
      </c>
      <c r="F16" s="25">
        <v>5</v>
      </c>
      <c r="G16" s="25">
        <v>3</v>
      </c>
      <c r="H16" s="25">
        <v>4</v>
      </c>
      <c r="I16" s="25">
        <v>5</v>
      </c>
      <c r="J16" s="25">
        <v>8</v>
      </c>
      <c r="K16" s="25"/>
      <c r="L16" s="25"/>
      <c r="M16" s="25"/>
      <c r="N16" s="32">
        <f t="shared" si="0"/>
        <v>57.333333333333329</v>
      </c>
      <c r="O16" s="100">
        <v>3</v>
      </c>
      <c r="P16" s="23" t="s">
        <v>142</v>
      </c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</row>
    <row r="17" spans="1:1023" s="98" customFormat="1" ht="15" customHeight="1" x14ac:dyDescent="0.25">
      <c r="A17" s="103">
        <v>12</v>
      </c>
      <c r="B17" s="25">
        <v>25</v>
      </c>
      <c r="C17" s="25">
        <v>25</v>
      </c>
      <c r="D17" s="25">
        <v>25</v>
      </c>
      <c r="E17" s="25">
        <v>5</v>
      </c>
      <c r="F17" s="25">
        <v>3</v>
      </c>
      <c r="G17" s="25">
        <v>4</v>
      </c>
      <c r="H17" s="25">
        <v>4</v>
      </c>
      <c r="I17" s="25">
        <v>3</v>
      </c>
      <c r="J17" s="25">
        <v>6</v>
      </c>
      <c r="K17" s="25"/>
      <c r="L17" s="25"/>
      <c r="M17" s="25"/>
      <c r="N17" s="32">
        <f t="shared" si="0"/>
        <v>50</v>
      </c>
      <c r="O17" s="100"/>
      <c r="P17" s="22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97"/>
      <c r="TG17" s="97"/>
      <c r="TH17" s="97"/>
      <c r="TI17" s="97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97"/>
      <c r="TU17" s="97"/>
      <c r="TV17" s="97"/>
      <c r="TW17" s="97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97"/>
      <c r="UI17" s="97"/>
      <c r="UJ17" s="97"/>
      <c r="UK17" s="97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97"/>
      <c r="AAZ17" s="97"/>
      <c r="ABA17" s="97"/>
      <c r="ABB17" s="97"/>
      <c r="ABC17" s="97"/>
      <c r="ABD17" s="97"/>
      <c r="ABE17" s="97"/>
      <c r="ABF17" s="97"/>
      <c r="ABG17" s="97"/>
      <c r="ABH17" s="97"/>
      <c r="ABI17" s="97"/>
      <c r="ABJ17" s="97"/>
      <c r="ABK17" s="97"/>
      <c r="ABL17" s="97"/>
      <c r="ABM17" s="97"/>
      <c r="ABN17" s="97"/>
      <c r="ABO17" s="97"/>
      <c r="ABP17" s="97"/>
      <c r="ABQ17" s="97"/>
      <c r="ABR17" s="97"/>
      <c r="ABS17" s="97"/>
      <c r="ABT17" s="97"/>
      <c r="ABU17" s="97"/>
      <c r="ABV17" s="97"/>
      <c r="ABW17" s="97"/>
      <c r="ABX17" s="97"/>
      <c r="ABY17" s="97"/>
      <c r="ABZ17" s="97"/>
      <c r="ACA17" s="97"/>
      <c r="ACB17" s="97"/>
      <c r="ACC17" s="97"/>
      <c r="ACD17" s="97"/>
      <c r="ACE17" s="97"/>
      <c r="ACF17" s="97"/>
      <c r="ACG17" s="97"/>
      <c r="ACH17" s="97"/>
      <c r="ACI17" s="97"/>
      <c r="ACJ17" s="97"/>
      <c r="ACK17" s="97"/>
      <c r="ACL17" s="97"/>
      <c r="ACM17" s="97"/>
      <c r="ACN17" s="97"/>
      <c r="ACO17" s="97"/>
      <c r="ACP17" s="97"/>
      <c r="ACQ17" s="97"/>
      <c r="ACR17" s="97"/>
      <c r="ACS17" s="97"/>
      <c r="ACT17" s="97"/>
      <c r="ACU17" s="97"/>
      <c r="ACV17" s="97"/>
      <c r="ACW17" s="97"/>
      <c r="ACX17" s="97"/>
      <c r="ACY17" s="97"/>
      <c r="ACZ17" s="97"/>
      <c r="ADA17" s="97"/>
      <c r="ADB17" s="97"/>
      <c r="ADC17" s="97"/>
      <c r="ADD17" s="97"/>
      <c r="ADE17" s="97"/>
      <c r="ADF17" s="97"/>
      <c r="ADG17" s="97"/>
      <c r="ADH17" s="97"/>
      <c r="ADI17" s="97"/>
      <c r="ADJ17" s="97"/>
      <c r="ADK17" s="97"/>
      <c r="ADL17" s="97"/>
      <c r="ADM17" s="97"/>
      <c r="ADN17" s="97"/>
      <c r="ADO17" s="97"/>
      <c r="ADP17" s="97"/>
      <c r="ADQ17" s="97"/>
      <c r="ADR17" s="97"/>
      <c r="ADS17" s="97"/>
      <c r="ADT17" s="97"/>
      <c r="ADU17" s="97"/>
      <c r="ADV17" s="97"/>
      <c r="ADW17" s="97"/>
      <c r="ADX17" s="97"/>
      <c r="ADY17" s="97"/>
      <c r="ADZ17" s="97"/>
      <c r="AEA17" s="97"/>
      <c r="AEB17" s="97"/>
      <c r="AEC17" s="97"/>
      <c r="AED17" s="97"/>
      <c r="AEE17" s="97"/>
      <c r="AEF17" s="97"/>
      <c r="AEG17" s="97"/>
      <c r="AEH17" s="97"/>
      <c r="AEI17" s="97"/>
      <c r="AEJ17" s="97"/>
      <c r="AEK17" s="97"/>
      <c r="AEL17" s="97"/>
      <c r="AEM17" s="97"/>
      <c r="AEN17" s="97"/>
      <c r="AEO17" s="97"/>
      <c r="AEP17" s="97"/>
      <c r="AEQ17" s="97"/>
      <c r="AER17" s="97"/>
      <c r="AES17" s="97"/>
      <c r="AET17" s="97"/>
      <c r="AEU17" s="97"/>
      <c r="AEV17" s="97"/>
      <c r="AEW17" s="97"/>
      <c r="AEX17" s="97"/>
      <c r="AEY17" s="97"/>
      <c r="AEZ17" s="97"/>
      <c r="AFA17" s="97"/>
      <c r="AFB17" s="97"/>
      <c r="AFC17" s="97"/>
      <c r="AFD17" s="97"/>
      <c r="AFE17" s="97"/>
      <c r="AFF17" s="97"/>
      <c r="AFG17" s="97"/>
      <c r="AFH17" s="97"/>
      <c r="AFI17" s="97"/>
      <c r="AFJ17" s="97"/>
      <c r="AFK17" s="97"/>
      <c r="AFL17" s="97"/>
      <c r="AFM17" s="97"/>
      <c r="AFN17" s="97"/>
      <c r="AFO17" s="97"/>
      <c r="AFP17" s="97"/>
      <c r="AFQ17" s="97"/>
      <c r="AFR17" s="97"/>
      <c r="AFS17" s="97"/>
      <c r="AFT17" s="97"/>
      <c r="AFU17" s="97"/>
      <c r="AFV17" s="97"/>
      <c r="AFW17" s="97"/>
      <c r="AFX17" s="97"/>
      <c r="AFY17" s="97"/>
      <c r="AFZ17" s="97"/>
      <c r="AGA17" s="97"/>
      <c r="AGB17" s="97"/>
      <c r="AGC17" s="97"/>
      <c r="AGD17" s="97"/>
      <c r="AGE17" s="97"/>
      <c r="AGF17" s="97"/>
      <c r="AGG17" s="97"/>
      <c r="AGH17" s="97"/>
      <c r="AGI17" s="97"/>
      <c r="AGJ17" s="97"/>
      <c r="AGK17" s="97"/>
      <c r="AGL17" s="97"/>
      <c r="AGM17" s="97"/>
      <c r="AGN17" s="97"/>
      <c r="AGO17" s="97"/>
      <c r="AGP17" s="97"/>
      <c r="AGQ17" s="97"/>
      <c r="AGR17" s="97"/>
      <c r="AGS17" s="97"/>
      <c r="AGT17" s="97"/>
      <c r="AGU17" s="97"/>
      <c r="AGV17" s="97"/>
      <c r="AGW17" s="97"/>
      <c r="AGX17" s="97"/>
      <c r="AGY17" s="97"/>
      <c r="AGZ17" s="97"/>
      <c r="AHA17" s="97"/>
      <c r="AHB17" s="97"/>
      <c r="AHC17" s="97"/>
      <c r="AHD17" s="97"/>
      <c r="AHE17" s="97"/>
      <c r="AHF17" s="97"/>
      <c r="AHG17" s="97"/>
      <c r="AHH17" s="97"/>
      <c r="AHI17" s="97"/>
      <c r="AHJ17" s="97"/>
      <c r="AHK17" s="97"/>
      <c r="AHL17" s="97"/>
      <c r="AHM17" s="97"/>
      <c r="AHN17" s="97"/>
      <c r="AHO17" s="97"/>
      <c r="AHP17" s="97"/>
      <c r="AHQ17" s="97"/>
      <c r="AHR17" s="97"/>
      <c r="AHS17" s="97"/>
      <c r="AHT17" s="97"/>
      <c r="AHU17" s="97"/>
      <c r="AHV17" s="97"/>
      <c r="AHW17" s="97"/>
      <c r="AHX17" s="97"/>
      <c r="AHY17" s="97"/>
      <c r="AHZ17" s="97"/>
      <c r="AIA17" s="97"/>
      <c r="AIB17" s="97"/>
      <c r="AIC17" s="97"/>
      <c r="AID17" s="97"/>
      <c r="AIE17" s="97"/>
      <c r="AIF17" s="97"/>
      <c r="AIG17" s="97"/>
      <c r="AIH17" s="97"/>
      <c r="AII17" s="97"/>
      <c r="AIJ17" s="97"/>
      <c r="AIK17" s="97"/>
      <c r="AIL17" s="97"/>
      <c r="AIM17" s="97"/>
      <c r="AIN17" s="97"/>
      <c r="AIO17" s="97"/>
      <c r="AIP17" s="97"/>
      <c r="AIQ17" s="97"/>
      <c r="AIR17" s="97"/>
      <c r="AIS17" s="97"/>
      <c r="AIT17" s="97"/>
      <c r="AIU17" s="97"/>
      <c r="AIV17" s="97"/>
      <c r="AIW17" s="97"/>
      <c r="AIX17" s="97"/>
      <c r="AIY17" s="97"/>
      <c r="AIZ17" s="97"/>
      <c r="AJA17" s="97"/>
      <c r="AJB17" s="97"/>
      <c r="AJC17" s="97"/>
      <c r="AJD17" s="97"/>
      <c r="AJE17" s="97"/>
      <c r="AJF17" s="97"/>
      <c r="AJG17" s="97"/>
      <c r="AJH17" s="97"/>
      <c r="AJI17" s="97"/>
      <c r="AJJ17" s="97"/>
      <c r="AJK17" s="97"/>
      <c r="AJL17" s="97"/>
      <c r="AJM17" s="97"/>
      <c r="AJN17" s="97"/>
      <c r="AJO17" s="97"/>
      <c r="AJP17" s="97"/>
      <c r="AJQ17" s="97"/>
      <c r="AJR17" s="97"/>
      <c r="AJS17" s="97"/>
      <c r="AJT17" s="97"/>
      <c r="AJU17" s="97"/>
      <c r="AJV17" s="97"/>
      <c r="AJW17" s="97"/>
      <c r="AJX17" s="97"/>
      <c r="AJY17" s="97"/>
      <c r="AJZ17" s="97"/>
      <c r="AKA17" s="97"/>
      <c r="AKB17" s="97"/>
      <c r="AKC17" s="97"/>
      <c r="AKD17" s="97"/>
      <c r="AKE17" s="97"/>
      <c r="AKF17" s="97"/>
      <c r="AKG17" s="97"/>
      <c r="AKH17" s="97"/>
      <c r="AKI17" s="97"/>
      <c r="AKJ17" s="97"/>
      <c r="AKK17" s="97"/>
      <c r="AKL17" s="97"/>
      <c r="AKM17" s="97"/>
      <c r="AKN17" s="97"/>
      <c r="AKO17" s="97"/>
      <c r="AKP17" s="97"/>
      <c r="AKQ17" s="97"/>
      <c r="AKR17" s="97"/>
      <c r="AKS17" s="97"/>
      <c r="AKT17" s="97"/>
      <c r="AKU17" s="97"/>
      <c r="AKV17" s="97"/>
      <c r="AKW17" s="97"/>
      <c r="AKX17" s="97"/>
      <c r="AKY17" s="97"/>
      <c r="AKZ17" s="97"/>
      <c r="ALA17" s="97"/>
      <c r="ALB17" s="97"/>
      <c r="ALC17" s="97"/>
      <c r="ALD17" s="97"/>
      <c r="ALE17" s="97"/>
      <c r="ALF17" s="97"/>
      <c r="ALG17" s="97"/>
      <c r="ALH17" s="97"/>
      <c r="ALI17" s="97"/>
      <c r="ALJ17" s="97"/>
      <c r="ALK17" s="97"/>
      <c r="ALL17" s="97"/>
      <c r="ALM17" s="97"/>
      <c r="ALN17" s="97"/>
      <c r="ALO17" s="97"/>
      <c r="ALP17" s="97"/>
      <c r="ALQ17" s="97"/>
      <c r="ALR17" s="97"/>
      <c r="ALS17" s="97"/>
      <c r="ALT17" s="97"/>
      <c r="ALU17" s="97"/>
      <c r="ALV17" s="97"/>
      <c r="ALW17" s="97"/>
      <c r="ALX17" s="97"/>
      <c r="ALY17" s="97"/>
      <c r="ALZ17" s="97"/>
      <c r="AMA17" s="97"/>
      <c r="AMB17" s="97"/>
      <c r="AMC17" s="97"/>
      <c r="AMD17" s="97"/>
      <c r="AME17" s="97"/>
      <c r="AMF17" s="97"/>
      <c r="AMG17" s="97"/>
      <c r="AMH17" s="97"/>
      <c r="AMI17" s="97"/>
    </row>
    <row r="18" spans="1:1023" s="98" customFormat="1" ht="15" customHeight="1" x14ac:dyDescent="0.25">
      <c r="A18" s="103">
        <v>13</v>
      </c>
      <c r="B18" s="25">
        <v>28</v>
      </c>
      <c r="C18" s="25">
        <v>29</v>
      </c>
      <c r="D18" s="25">
        <v>29</v>
      </c>
      <c r="E18" s="25">
        <v>3</v>
      </c>
      <c r="F18" s="25">
        <v>5</v>
      </c>
      <c r="G18" s="25">
        <v>5</v>
      </c>
      <c r="H18" s="25">
        <v>5</v>
      </c>
      <c r="I18" s="25">
        <v>4</v>
      </c>
      <c r="J18" s="25">
        <v>6</v>
      </c>
      <c r="K18" s="25"/>
      <c r="L18" s="25"/>
      <c r="M18" s="25"/>
      <c r="N18" s="32">
        <f t="shared" si="0"/>
        <v>56.666666666666671</v>
      </c>
      <c r="O18" s="33">
        <v>3</v>
      </c>
      <c r="P18" s="22" t="s">
        <v>122</v>
      </c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97"/>
      <c r="ALV18" s="97"/>
      <c r="ALW18" s="97"/>
      <c r="ALX18" s="97"/>
      <c r="ALY18" s="97"/>
      <c r="ALZ18" s="97"/>
      <c r="AMA18" s="97"/>
      <c r="AMB18" s="97"/>
      <c r="AMC18" s="97"/>
      <c r="AMD18" s="97"/>
      <c r="AME18" s="97"/>
      <c r="AMF18" s="97"/>
      <c r="AMG18" s="97"/>
      <c r="AMH18" s="97"/>
      <c r="AMI18" s="97"/>
    </row>
    <row r="19" spans="1:1023" s="98" customFormat="1" ht="15" customHeight="1" x14ac:dyDescent="0.25">
      <c r="A19" s="103">
        <v>14</v>
      </c>
      <c r="B19" s="25">
        <v>26</v>
      </c>
      <c r="C19" s="25">
        <v>26</v>
      </c>
      <c r="D19" s="25">
        <v>27</v>
      </c>
      <c r="E19" s="25">
        <v>4</v>
      </c>
      <c r="F19" s="25">
        <v>4</v>
      </c>
      <c r="G19" s="25">
        <v>4</v>
      </c>
      <c r="H19" s="25">
        <v>5</v>
      </c>
      <c r="I19" s="25">
        <v>4</v>
      </c>
      <c r="J19" s="25">
        <v>7</v>
      </c>
      <c r="K19" s="25"/>
      <c r="L19" s="25"/>
      <c r="M19" s="25"/>
      <c r="N19" s="32">
        <f t="shared" si="0"/>
        <v>54.333333333333329</v>
      </c>
      <c r="O19" s="100"/>
      <c r="P19" s="22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</row>
    <row r="20" spans="1:1023" s="98" customFormat="1" ht="15" customHeight="1" x14ac:dyDescent="0.25">
      <c r="A20" s="103">
        <v>15</v>
      </c>
      <c r="B20" s="25">
        <v>29</v>
      </c>
      <c r="C20" s="25">
        <v>28</v>
      </c>
      <c r="D20" s="25">
        <v>28</v>
      </c>
      <c r="E20" s="25">
        <v>4</v>
      </c>
      <c r="F20" s="25">
        <v>5</v>
      </c>
      <c r="G20" s="25">
        <v>4</v>
      </c>
      <c r="H20" s="25">
        <v>5</v>
      </c>
      <c r="I20" s="25">
        <v>4</v>
      </c>
      <c r="J20" s="25">
        <v>8</v>
      </c>
      <c r="K20" s="25"/>
      <c r="L20" s="25"/>
      <c r="M20" s="25"/>
      <c r="N20" s="32">
        <f t="shared" si="0"/>
        <v>58.333333333333329</v>
      </c>
      <c r="O20" s="100">
        <v>2</v>
      </c>
      <c r="P20" s="22" t="s">
        <v>141</v>
      </c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</row>
    <row r="21" spans="1:1023" s="98" customFormat="1" ht="15" customHeight="1" x14ac:dyDescent="0.25">
      <c r="A21" s="103">
        <v>16</v>
      </c>
      <c r="B21" s="25">
        <v>27</v>
      </c>
      <c r="C21" s="25">
        <v>27</v>
      </c>
      <c r="D21" s="25">
        <v>30</v>
      </c>
      <c r="E21" s="25">
        <v>4</v>
      </c>
      <c r="F21" s="25">
        <v>4</v>
      </c>
      <c r="G21" s="25">
        <v>5</v>
      </c>
      <c r="H21" s="25">
        <v>5</v>
      </c>
      <c r="I21" s="25">
        <v>5</v>
      </c>
      <c r="J21" s="25">
        <v>9</v>
      </c>
      <c r="K21" s="25"/>
      <c r="L21" s="25"/>
      <c r="M21" s="25"/>
      <c r="N21" s="32">
        <f t="shared" si="0"/>
        <v>60</v>
      </c>
      <c r="O21" s="100">
        <v>1</v>
      </c>
      <c r="P21" s="23" t="s">
        <v>123</v>
      </c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97"/>
      <c r="TG21" s="97"/>
      <c r="TH21" s="97"/>
      <c r="TI21" s="97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97"/>
      <c r="TU21" s="97"/>
      <c r="TV21" s="97"/>
      <c r="TW21" s="97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97"/>
      <c r="UI21" s="97"/>
      <c r="UJ21" s="97"/>
      <c r="UK21" s="97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97"/>
      <c r="UW21" s="97"/>
      <c r="UX21" s="97"/>
      <c r="UY21" s="97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97"/>
      <c r="VK21" s="97"/>
      <c r="VL21" s="97"/>
      <c r="VM21" s="97"/>
      <c r="VN21" s="97"/>
      <c r="VO21" s="97"/>
      <c r="VP21" s="97"/>
      <c r="VQ21" s="97"/>
      <c r="VR21" s="97"/>
      <c r="VS21" s="97"/>
      <c r="VT21" s="97"/>
      <c r="VU21" s="97"/>
      <c r="VV21" s="97"/>
      <c r="VW21" s="97"/>
      <c r="VX21" s="97"/>
      <c r="VY21" s="97"/>
      <c r="VZ21" s="97"/>
      <c r="WA21" s="97"/>
      <c r="WB21" s="97"/>
      <c r="WC21" s="97"/>
      <c r="WD21" s="97"/>
      <c r="WE21" s="97"/>
      <c r="WF21" s="97"/>
      <c r="WG21" s="97"/>
      <c r="WH21" s="97"/>
      <c r="WI21" s="97"/>
      <c r="WJ21" s="97"/>
      <c r="WK21" s="97"/>
      <c r="WL21" s="97"/>
      <c r="WM21" s="97"/>
      <c r="WN21" s="97"/>
      <c r="WO21" s="97"/>
      <c r="WP21" s="97"/>
      <c r="WQ21" s="97"/>
      <c r="WR21" s="97"/>
      <c r="WS21" s="97"/>
      <c r="WT21" s="97"/>
      <c r="WU21" s="97"/>
      <c r="WV21" s="97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97"/>
      <c r="YE21" s="97"/>
      <c r="YF21" s="97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97"/>
      <c r="ZO21" s="97"/>
      <c r="ZP21" s="97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97"/>
      <c r="AAY21" s="97"/>
      <c r="AAZ21" s="97"/>
      <c r="ABA21" s="97"/>
      <c r="ABB21" s="97"/>
      <c r="ABC21" s="97"/>
      <c r="ABD21" s="97"/>
      <c r="ABE21" s="97"/>
      <c r="ABF21" s="97"/>
      <c r="ABG21" s="97"/>
      <c r="ABH21" s="97"/>
      <c r="ABI21" s="97"/>
      <c r="ABJ21" s="97"/>
      <c r="ABK21" s="97"/>
      <c r="ABL21" s="97"/>
      <c r="ABM21" s="97"/>
      <c r="ABN21" s="97"/>
      <c r="ABO21" s="97"/>
      <c r="ABP21" s="97"/>
      <c r="ABQ21" s="97"/>
      <c r="ABR21" s="97"/>
      <c r="ABS21" s="97"/>
      <c r="ABT21" s="97"/>
      <c r="ABU21" s="97"/>
      <c r="ABV21" s="97"/>
      <c r="ABW21" s="97"/>
      <c r="ABX21" s="97"/>
      <c r="ABY21" s="97"/>
      <c r="ABZ21" s="97"/>
      <c r="ACA21" s="97"/>
      <c r="ACB21" s="97"/>
      <c r="ACC21" s="97"/>
      <c r="ACD21" s="97"/>
      <c r="ACE21" s="97"/>
      <c r="ACF21" s="97"/>
      <c r="ACG21" s="97"/>
      <c r="ACH21" s="97"/>
      <c r="ACI21" s="97"/>
      <c r="ACJ21" s="97"/>
      <c r="ACK21" s="97"/>
      <c r="ACL21" s="97"/>
      <c r="ACM21" s="97"/>
      <c r="ACN21" s="97"/>
      <c r="ACO21" s="97"/>
      <c r="ACP21" s="97"/>
      <c r="ACQ21" s="97"/>
      <c r="ACR21" s="97"/>
      <c r="ACS21" s="97"/>
      <c r="ACT21" s="97"/>
      <c r="ACU21" s="97"/>
      <c r="ACV21" s="97"/>
      <c r="ACW21" s="97"/>
      <c r="ACX21" s="97"/>
      <c r="ACY21" s="97"/>
      <c r="ACZ21" s="97"/>
      <c r="ADA21" s="97"/>
      <c r="ADB21" s="97"/>
      <c r="ADC21" s="97"/>
      <c r="ADD21" s="97"/>
      <c r="ADE21" s="97"/>
      <c r="ADF21" s="97"/>
      <c r="ADG21" s="97"/>
      <c r="ADH21" s="97"/>
      <c r="ADI21" s="97"/>
      <c r="ADJ21" s="97"/>
      <c r="ADK21" s="97"/>
      <c r="ADL21" s="97"/>
      <c r="ADM21" s="97"/>
      <c r="ADN21" s="97"/>
      <c r="ADO21" s="97"/>
      <c r="ADP21" s="97"/>
      <c r="ADQ21" s="97"/>
      <c r="ADR21" s="97"/>
      <c r="ADS21" s="97"/>
      <c r="ADT21" s="97"/>
      <c r="ADU21" s="97"/>
      <c r="ADV21" s="97"/>
      <c r="ADW21" s="97"/>
      <c r="ADX21" s="97"/>
      <c r="ADY21" s="97"/>
      <c r="ADZ21" s="97"/>
      <c r="AEA21" s="97"/>
      <c r="AEB21" s="97"/>
      <c r="AEC21" s="97"/>
      <c r="AED21" s="97"/>
      <c r="AEE21" s="97"/>
      <c r="AEF21" s="97"/>
      <c r="AEG21" s="97"/>
      <c r="AEH21" s="97"/>
      <c r="AEI21" s="97"/>
      <c r="AEJ21" s="97"/>
      <c r="AEK21" s="97"/>
      <c r="AEL21" s="97"/>
      <c r="AEM21" s="97"/>
      <c r="AEN21" s="97"/>
      <c r="AEO21" s="97"/>
      <c r="AEP21" s="97"/>
      <c r="AEQ21" s="97"/>
      <c r="AER21" s="97"/>
      <c r="AES21" s="97"/>
      <c r="AET21" s="97"/>
      <c r="AEU21" s="97"/>
      <c r="AEV21" s="97"/>
      <c r="AEW21" s="97"/>
      <c r="AEX21" s="97"/>
      <c r="AEY21" s="97"/>
      <c r="AEZ21" s="97"/>
      <c r="AFA21" s="97"/>
      <c r="AFB21" s="97"/>
      <c r="AFC21" s="97"/>
      <c r="AFD21" s="97"/>
      <c r="AFE21" s="97"/>
      <c r="AFF21" s="97"/>
      <c r="AFG21" s="97"/>
      <c r="AFH21" s="97"/>
      <c r="AFI21" s="97"/>
      <c r="AFJ21" s="97"/>
      <c r="AFK21" s="97"/>
      <c r="AFL21" s="97"/>
      <c r="AFM21" s="97"/>
      <c r="AFN21" s="97"/>
      <c r="AFO21" s="97"/>
      <c r="AFP21" s="97"/>
      <c r="AFQ21" s="97"/>
      <c r="AFR21" s="97"/>
      <c r="AFS21" s="97"/>
      <c r="AFT21" s="97"/>
      <c r="AFU21" s="97"/>
      <c r="AFV21" s="97"/>
      <c r="AFW21" s="97"/>
      <c r="AFX21" s="97"/>
      <c r="AFY21" s="97"/>
      <c r="AFZ21" s="97"/>
      <c r="AGA21" s="97"/>
      <c r="AGB21" s="97"/>
      <c r="AGC21" s="97"/>
      <c r="AGD21" s="97"/>
      <c r="AGE21" s="97"/>
      <c r="AGF21" s="97"/>
      <c r="AGG21" s="97"/>
      <c r="AGH21" s="97"/>
      <c r="AGI21" s="97"/>
      <c r="AGJ21" s="97"/>
      <c r="AGK21" s="97"/>
      <c r="AGL21" s="97"/>
      <c r="AGM21" s="97"/>
      <c r="AGN21" s="97"/>
      <c r="AGO21" s="97"/>
      <c r="AGP21" s="97"/>
      <c r="AGQ21" s="97"/>
      <c r="AGR21" s="97"/>
      <c r="AGS21" s="97"/>
      <c r="AGT21" s="97"/>
      <c r="AGU21" s="97"/>
      <c r="AGV21" s="97"/>
      <c r="AGW21" s="97"/>
      <c r="AGX21" s="97"/>
      <c r="AGY21" s="97"/>
      <c r="AGZ21" s="97"/>
      <c r="AHA21" s="97"/>
      <c r="AHB21" s="97"/>
      <c r="AHC21" s="97"/>
      <c r="AHD21" s="97"/>
      <c r="AHE21" s="97"/>
      <c r="AHF21" s="97"/>
      <c r="AHG21" s="97"/>
      <c r="AHH21" s="97"/>
      <c r="AHI21" s="97"/>
      <c r="AHJ21" s="97"/>
      <c r="AHK21" s="97"/>
      <c r="AHL21" s="97"/>
      <c r="AHM21" s="97"/>
      <c r="AHN21" s="97"/>
      <c r="AHO21" s="97"/>
      <c r="AHP21" s="97"/>
      <c r="AHQ21" s="97"/>
      <c r="AHR21" s="97"/>
      <c r="AHS21" s="97"/>
      <c r="AHT21" s="97"/>
      <c r="AHU21" s="97"/>
      <c r="AHV21" s="97"/>
      <c r="AHW21" s="97"/>
      <c r="AHX21" s="97"/>
      <c r="AHY21" s="97"/>
      <c r="AHZ21" s="97"/>
      <c r="AIA21" s="97"/>
      <c r="AIB21" s="97"/>
      <c r="AIC21" s="97"/>
      <c r="AID21" s="97"/>
      <c r="AIE21" s="97"/>
      <c r="AIF21" s="97"/>
      <c r="AIG21" s="97"/>
      <c r="AIH21" s="97"/>
      <c r="AII21" s="97"/>
      <c r="AIJ21" s="97"/>
      <c r="AIK21" s="97"/>
      <c r="AIL21" s="97"/>
      <c r="AIM21" s="97"/>
      <c r="AIN21" s="97"/>
      <c r="AIO21" s="97"/>
      <c r="AIP21" s="97"/>
      <c r="AIQ21" s="97"/>
      <c r="AIR21" s="97"/>
      <c r="AIS21" s="97"/>
      <c r="AIT21" s="97"/>
      <c r="AIU21" s="97"/>
      <c r="AIV21" s="97"/>
      <c r="AIW21" s="97"/>
      <c r="AIX21" s="97"/>
      <c r="AIY21" s="97"/>
      <c r="AIZ21" s="97"/>
      <c r="AJA21" s="97"/>
      <c r="AJB21" s="97"/>
      <c r="AJC21" s="97"/>
      <c r="AJD21" s="97"/>
      <c r="AJE21" s="97"/>
      <c r="AJF21" s="97"/>
      <c r="AJG21" s="97"/>
      <c r="AJH21" s="97"/>
      <c r="AJI21" s="97"/>
      <c r="AJJ21" s="97"/>
      <c r="AJK21" s="97"/>
      <c r="AJL21" s="97"/>
      <c r="AJM21" s="97"/>
      <c r="AJN21" s="97"/>
      <c r="AJO21" s="97"/>
      <c r="AJP21" s="97"/>
      <c r="AJQ21" s="97"/>
      <c r="AJR21" s="97"/>
      <c r="AJS21" s="97"/>
      <c r="AJT21" s="97"/>
      <c r="AJU21" s="97"/>
      <c r="AJV21" s="97"/>
      <c r="AJW21" s="97"/>
      <c r="AJX21" s="97"/>
      <c r="AJY21" s="97"/>
      <c r="AJZ21" s="97"/>
      <c r="AKA21" s="97"/>
      <c r="AKB21" s="97"/>
      <c r="AKC21" s="97"/>
      <c r="AKD21" s="97"/>
      <c r="AKE21" s="97"/>
      <c r="AKF21" s="97"/>
      <c r="AKG21" s="97"/>
      <c r="AKH21" s="97"/>
      <c r="AKI21" s="97"/>
      <c r="AKJ21" s="97"/>
      <c r="AKK21" s="97"/>
      <c r="AKL21" s="97"/>
      <c r="AKM21" s="97"/>
      <c r="AKN21" s="97"/>
      <c r="AKO21" s="97"/>
      <c r="AKP21" s="97"/>
      <c r="AKQ21" s="97"/>
      <c r="AKR21" s="97"/>
      <c r="AKS21" s="97"/>
      <c r="AKT21" s="97"/>
      <c r="AKU21" s="97"/>
      <c r="AKV21" s="97"/>
      <c r="AKW21" s="97"/>
      <c r="AKX21" s="97"/>
      <c r="AKY21" s="97"/>
      <c r="AKZ21" s="97"/>
      <c r="ALA21" s="97"/>
      <c r="ALB21" s="97"/>
      <c r="ALC21" s="97"/>
      <c r="ALD21" s="97"/>
      <c r="ALE21" s="97"/>
      <c r="ALF21" s="97"/>
      <c r="ALG21" s="97"/>
      <c r="ALH21" s="97"/>
      <c r="ALI21" s="97"/>
      <c r="ALJ21" s="97"/>
      <c r="ALK21" s="97"/>
      <c r="ALL21" s="97"/>
      <c r="ALM21" s="97"/>
      <c r="ALN21" s="97"/>
      <c r="ALO21" s="97"/>
      <c r="ALP21" s="97"/>
      <c r="ALQ21" s="97"/>
      <c r="ALR21" s="97"/>
      <c r="ALS21" s="97"/>
      <c r="ALT21" s="97"/>
      <c r="ALU21" s="97"/>
      <c r="ALV21" s="97"/>
      <c r="ALW21" s="97"/>
      <c r="ALX21" s="97"/>
      <c r="ALY21" s="97"/>
      <c r="ALZ21" s="97"/>
      <c r="AMA21" s="97"/>
      <c r="AMB21" s="97"/>
      <c r="AMC21" s="97"/>
      <c r="AMD21" s="97"/>
      <c r="AME21" s="97"/>
      <c r="AMF21" s="97"/>
      <c r="AMG21" s="97"/>
      <c r="AMH21" s="97"/>
      <c r="AMI21" s="97"/>
    </row>
    <row r="22" spans="1:1023" s="98" customFormat="1" ht="15" customHeight="1" x14ac:dyDescent="0.25">
      <c r="A22" s="103">
        <v>17</v>
      </c>
      <c r="B22" s="25">
        <v>25</v>
      </c>
      <c r="C22" s="25">
        <v>25</v>
      </c>
      <c r="D22" s="25">
        <v>25</v>
      </c>
      <c r="E22" s="25">
        <v>5</v>
      </c>
      <c r="F22" s="25">
        <v>4</v>
      </c>
      <c r="G22" s="25">
        <v>4</v>
      </c>
      <c r="H22" s="25">
        <v>4</v>
      </c>
      <c r="I22" s="25">
        <v>4</v>
      </c>
      <c r="J22" s="25">
        <v>8</v>
      </c>
      <c r="K22" s="25"/>
      <c r="L22" s="25"/>
      <c r="M22" s="25"/>
      <c r="N22" s="32">
        <f t="shared" si="0"/>
        <v>54</v>
      </c>
      <c r="O22" s="100"/>
      <c r="P22" s="22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  <c r="TC22" s="97"/>
      <c r="TD22" s="97"/>
      <c r="TE22" s="97"/>
      <c r="TF22" s="97"/>
      <c r="TG22" s="97"/>
      <c r="TH22" s="97"/>
      <c r="TI22" s="97"/>
      <c r="TJ22" s="97"/>
      <c r="TK22" s="97"/>
      <c r="TL22" s="97"/>
      <c r="TM22" s="97"/>
      <c r="TN22" s="97"/>
      <c r="TO22" s="97"/>
      <c r="TP22" s="97"/>
      <c r="TQ22" s="97"/>
      <c r="TR22" s="97"/>
      <c r="TS22" s="97"/>
      <c r="TT22" s="97"/>
      <c r="TU22" s="97"/>
      <c r="TV22" s="97"/>
      <c r="TW22" s="97"/>
      <c r="TX22" s="97"/>
      <c r="TY22" s="97"/>
      <c r="TZ22" s="97"/>
      <c r="UA22" s="97"/>
      <c r="UB22" s="97"/>
      <c r="UC22" s="97"/>
      <c r="UD22" s="97"/>
      <c r="UE22" s="97"/>
      <c r="UF22" s="97"/>
      <c r="UG22" s="97"/>
      <c r="UH22" s="97"/>
      <c r="UI22" s="97"/>
      <c r="UJ22" s="97"/>
      <c r="UK22" s="97"/>
      <c r="UL22" s="97"/>
      <c r="UM22" s="97"/>
      <c r="UN22" s="97"/>
      <c r="UO22" s="97"/>
      <c r="UP22" s="97"/>
      <c r="UQ22" s="97"/>
      <c r="UR22" s="97"/>
      <c r="US22" s="97"/>
      <c r="UT22" s="97"/>
      <c r="UU22" s="97"/>
      <c r="UV22" s="97"/>
      <c r="UW22" s="97"/>
      <c r="UX22" s="97"/>
      <c r="UY22" s="97"/>
      <c r="UZ22" s="97"/>
      <c r="VA22" s="97"/>
      <c r="VB22" s="97"/>
      <c r="VC22" s="97"/>
      <c r="VD22" s="97"/>
      <c r="VE22" s="97"/>
      <c r="VF22" s="97"/>
      <c r="VG22" s="97"/>
      <c r="VH22" s="97"/>
      <c r="VI22" s="97"/>
      <c r="VJ22" s="97"/>
      <c r="VK22" s="97"/>
      <c r="VL22" s="97"/>
      <c r="VM22" s="97"/>
      <c r="VN22" s="97"/>
      <c r="VO22" s="97"/>
      <c r="VP22" s="97"/>
      <c r="VQ22" s="97"/>
      <c r="VR22" s="97"/>
      <c r="VS22" s="97"/>
      <c r="VT22" s="97"/>
      <c r="VU22" s="97"/>
      <c r="VV22" s="97"/>
      <c r="VW22" s="97"/>
      <c r="VX22" s="97"/>
      <c r="VY22" s="97"/>
      <c r="VZ22" s="97"/>
      <c r="WA22" s="97"/>
      <c r="WB22" s="97"/>
      <c r="WC22" s="97"/>
      <c r="WD22" s="97"/>
      <c r="WE22" s="97"/>
      <c r="WF22" s="97"/>
      <c r="WG22" s="97"/>
      <c r="WH22" s="97"/>
      <c r="WI22" s="97"/>
      <c r="WJ22" s="97"/>
      <c r="WK22" s="97"/>
      <c r="WL22" s="97"/>
      <c r="WM22" s="97"/>
      <c r="WN22" s="97"/>
      <c r="WO22" s="97"/>
      <c r="WP22" s="97"/>
      <c r="WQ22" s="97"/>
      <c r="WR22" s="97"/>
      <c r="WS22" s="97"/>
      <c r="WT22" s="97"/>
      <c r="WU22" s="97"/>
      <c r="WV22" s="97"/>
      <c r="WW22" s="97"/>
      <c r="WX22" s="97"/>
      <c r="WY22" s="97"/>
      <c r="WZ22" s="97"/>
      <c r="XA22" s="97"/>
      <c r="XB22" s="97"/>
      <c r="XC22" s="97"/>
      <c r="XD22" s="97"/>
      <c r="XE22" s="97"/>
      <c r="XF22" s="97"/>
      <c r="XG22" s="97"/>
      <c r="XH22" s="97"/>
      <c r="XI22" s="97"/>
      <c r="XJ22" s="97"/>
      <c r="XK22" s="97"/>
      <c r="XL22" s="97"/>
      <c r="XM22" s="97"/>
      <c r="XN22" s="97"/>
      <c r="XO22" s="97"/>
      <c r="XP22" s="97"/>
      <c r="XQ22" s="97"/>
      <c r="XR22" s="97"/>
      <c r="XS22" s="97"/>
      <c r="XT22" s="97"/>
      <c r="XU22" s="97"/>
      <c r="XV22" s="97"/>
      <c r="XW22" s="97"/>
      <c r="XX22" s="97"/>
      <c r="XY22" s="97"/>
      <c r="XZ22" s="97"/>
      <c r="YA22" s="97"/>
      <c r="YB22" s="97"/>
      <c r="YC22" s="97"/>
      <c r="YD22" s="97"/>
      <c r="YE22" s="97"/>
      <c r="YF22" s="97"/>
      <c r="YG22" s="97"/>
      <c r="YH22" s="97"/>
      <c r="YI22" s="97"/>
      <c r="YJ22" s="97"/>
      <c r="YK22" s="97"/>
      <c r="YL22" s="97"/>
      <c r="YM22" s="97"/>
      <c r="YN22" s="97"/>
      <c r="YO22" s="97"/>
      <c r="YP22" s="97"/>
      <c r="YQ22" s="97"/>
      <c r="YR22" s="97"/>
      <c r="YS22" s="97"/>
      <c r="YT22" s="97"/>
      <c r="YU22" s="97"/>
      <c r="YV22" s="97"/>
      <c r="YW22" s="97"/>
      <c r="YX22" s="97"/>
      <c r="YY22" s="97"/>
      <c r="YZ22" s="97"/>
      <c r="ZA22" s="97"/>
      <c r="ZB22" s="97"/>
      <c r="ZC22" s="97"/>
      <c r="ZD22" s="97"/>
      <c r="ZE22" s="97"/>
      <c r="ZF22" s="97"/>
      <c r="ZG22" s="97"/>
      <c r="ZH22" s="97"/>
      <c r="ZI22" s="97"/>
      <c r="ZJ22" s="97"/>
      <c r="ZK22" s="97"/>
      <c r="ZL22" s="97"/>
      <c r="ZM22" s="97"/>
      <c r="ZN22" s="97"/>
      <c r="ZO22" s="97"/>
      <c r="ZP22" s="97"/>
      <c r="ZQ22" s="97"/>
      <c r="ZR22" s="97"/>
      <c r="ZS22" s="97"/>
      <c r="ZT22" s="97"/>
      <c r="ZU22" s="97"/>
      <c r="ZV22" s="97"/>
      <c r="ZW22" s="97"/>
      <c r="ZX22" s="97"/>
      <c r="ZY22" s="97"/>
      <c r="ZZ22" s="97"/>
      <c r="AAA22" s="97"/>
      <c r="AAB22" s="97"/>
      <c r="AAC22" s="97"/>
      <c r="AAD22" s="97"/>
      <c r="AAE22" s="97"/>
      <c r="AAF22" s="97"/>
      <c r="AAG22" s="97"/>
      <c r="AAH22" s="97"/>
      <c r="AAI22" s="97"/>
      <c r="AAJ22" s="97"/>
      <c r="AAK22" s="97"/>
      <c r="AAL22" s="97"/>
      <c r="AAM22" s="97"/>
      <c r="AAN22" s="97"/>
      <c r="AAO22" s="97"/>
      <c r="AAP22" s="97"/>
      <c r="AAQ22" s="97"/>
      <c r="AAR22" s="97"/>
      <c r="AAS22" s="97"/>
      <c r="AAT22" s="97"/>
      <c r="AAU22" s="97"/>
      <c r="AAV22" s="97"/>
      <c r="AAW22" s="97"/>
      <c r="AAX22" s="97"/>
      <c r="AAY22" s="97"/>
      <c r="AAZ22" s="97"/>
      <c r="ABA22" s="97"/>
      <c r="ABB22" s="97"/>
      <c r="ABC22" s="97"/>
      <c r="ABD22" s="97"/>
      <c r="ABE22" s="97"/>
      <c r="ABF22" s="97"/>
      <c r="ABG22" s="97"/>
      <c r="ABH22" s="97"/>
      <c r="ABI22" s="97"/>
      <c r="ABJ22" s="97"/>
      <c r="ABK22" s="97"/>
      <c r="ABL22" s="97"/>
      <c r="ABM22" s="97"/>
      <c r="ABN22" s="97"/>
      <c r="ABO22" s="97"/>
      <c r="ABP22" s="97"/>
      <c r="ABQ22" s="97"/>
      <c r="ABR22" s="97"/>
      <c r="ABS22" s="97"/>
      <c r="ABT22" s="97"/>
      <c r="ABU22" s="97"/>
      <c r="ABV22" s="97"/>
      <c r="ABW22" s="97"/>
      <c r="ABX22" s="97"/>
      <c r="ABY22" s="97"/>
      <c r="ABZ22" s="97"/>
      <c r="ACA22" s="97"/>
      <c r="ACB22" s="97"/>
      <c r="ACC22" s="97"/>
      <c r="ACD22" s="97"/>
      <c r="ACE22" s="97"/>
      <c r="ACF22" s="97"/>
      <c r="ACG22" s="97"/>
      <c r="ACH22" s="97"/>
      <c r="ACI22" s="97"/>
      <c r="ACJ22" s="97"/>
      <c r="ACK22" s="97"/>
      <c r="ACL22" s="97"/>
      <c r="ACM22" s="97"/>
      <c r="ACN22" s="97"/>
      <c r="ACO22" s="97"/>
      <c r="ACP22" s="97"/>
      <c r="ACQ22" s="97"/>
      <c r="ACR22" s="97"/>
      <c r="ACS22" s="97"/>
      <c r="ACT22" s="97"/>
      <c r="ACU22" s="97"/>
      <c r="ACV22" s="97"/>
      <c r="ACW22" s="97"/>
      <c r="ACX22" s="97"/>
      <c r="ACY22" s="97"/>
      <c r="ACZ22" s="97"/>
      <c r="ADA22" s="97"/>
      <c r="ADB22" s="97"/>
      <c r="ADC22" s="97"/>
      <c r="ADD22" s="97"/>
      <c r="ADE22" s="97"/>
      <c r="ADF22" s="97"/>
      <c r="ADG22" s="97"/>
      <c r="ADH22" s="97"/>
      <c r="ADI22" s="97"/>
      <c r="ADJ22" s="97"/>
      <c r="ADK22" s="97"/>
      <c r="ADL22" s="97"/>
      <c r="ADM22" s="97"/>
      <c r="ADN22" s="97"/>
      <c r="ADO22" s="97"/>
      <c r="ADP22" s="97"/>
      <c r="ADQ22" s="97"/>
      <c r="ADR22" s="97"/>
      <c r="ADS22" s="97"/>
      <c r="ADT22" s="97"/>
      <c r="ADU22" s="97"/>
      <c r="ADV22" s="97"/>
      <c r="ADW22" s="97"/>
      <c r="ADX22" s="97"/>
      <c r="ADY22" s="97"/>
      <c r="ADZ22" s="97"/>
      <c r="AEA22" s="97"/>
      <c r="AEB22" s="97"/>
      <c r="AEC22" s="97"/>
      <c r="AED22" s="97"/>
      <c r="AEE22" s="97"/>
      <c r="AEF22" s="97"/>
      <c r="AEG22" s="97"/>
      <c r="AEH22" s="97"/>
      <c r="AEI22" s="97"/>
      <c r="AEJ22" s="97"/>
      <c r="AEK22" s="97"/>
      <c r="AEL22" s="97"/>
      <c r="AEM22" s="97"/>
      <c r="AEN22" s="97"/>
      <c r="AEO22" s="97"/>
      <c r="AEP22" s="97"/>
      <c r="AEQ22" s="97"/>
      <c r="AER22" s="97"/>
      <c r="AES22" s="97"/>
      <c r="AET22" s="97"/>
      <c r="AEU22" s="97"/>
      <c r="AEV22" s="97"/>
      <c r="AEW22" s="97"/>
      <c r="AEX22" s="97"/>
      <c r="AEY22" s="97"/>
      <c r="AEZ22" s="97"/>
      <c r="AFA22" s="97"/>
      <c r="AFB22" s="97"/>
      <c r="AFC22" s="97"/>
      <c r="AFD22" s="97"/>
      <c r="AFE22" s="97"/>
      <c r="AFF22" s="97"/>
      <c r="AFG22" s="97"/>
      <c r="AFH22" s="97"/>
      <c r="AFI22" s="97"/>
      <c r="AFJ22" s="97"/>
      <c r="AFK22" s="97"/>
      <c r="AFL22" s="97"/>
      <c r="AFM22" s="97"/>
      <c r="AFN22" s="97"/>
      <c r="AFO22" s="97"/>
      <c r="AFP22" s="97"/>
      <c r="AFQ22" s="97"/>
      <c r="AFR22" s="97"/>
      <c r="AFS22" s="97"/>
      <c r="AFT22" s="97"/>
      <c r="AFU22" s="97"/>
      <c r="AFV22" s="97"/>
      <c r="AFW22" s="97"/>
      <c r="AFX22" s="97"/>
      <c r="AFY22" s="97"/>
      <c r="AFZ22" s="97"/>
      <c r="AGA22" s="97"/>
      <c r="AGB22" s="97"/>
      <c r="AGC22" s="97"/>
      <c r="AGD22" s="97"/>
      <c r="AGE22" s="97"/>
      <c r="AGF22" s="97"/>
      <c r="AGG22" s="97"/>
      <c r="AGH22" s="97"/>
      <c r="AGI22" s="97"/>
      <c r="AGJ22" s="97"/>
      <c r="AGK22" s="97"/>
      <c r="AGL22" s="97"/>
      <c r="AGM22" s="97"/>
      <c r="AGN22" s="97"/>
      <c r="AGO22" s="97"/>
      <c r="AGP22" s="97"/>
      <c r="AGQ22" s="97"/>
      <c r="AGR22" s="97"/>
      <c r="AGS22" s="97"/>
      <c r="AGT22" s="97"/>
      <c r="AGU22" s="97"/>
      <c r="AGV22" s="97"/>
      <c r="AGW22" s="97"/>
      <c r="AGX22" s="97"/>
      <c r="AGY22" s="97"/>
      <c r="AGZ22" s="97"/>
      <c r="AHA22" s="97"/>
      <c r="AHB22" s="97"/>
      <c r="AHC22" s="97"/>
      <c r="AHD22" s="97"/>
      <c r="AHE22" s="97"/>
      <c r="AHF22" s="97"/>
      <c r="AHG22" s="97"/>
      <c r="AHH22" s="97"/>
      <c r="AHI22" s="97"/>
      <c r="AHJ22" s="97"/>
      <c r="AHK22" s="97"/>
      <c r="AHL22" s="97"/>
      <c r="AHM22" s="97"/>
      <c r="AHN22" s="97"/>
      <c r="AHO22" s="97"/>
      <c r="AHP22" s="97"/>
      <c r="AHQ22" s="97"/>
      <c r="AHR22" s="97"/>
      <c r="AHS22" s="97"/>
      <c r="AHT22" s="97"/>
      <c r="AHU22" s="97"/>
      <c r="AHV22" s="97"/>
      <c r="AHW22" s="97"/>
      <c r="AHX22" s="97"/>
      <c r="AHY22" s="97"/>
      <c r="AHZ22" s="97"/>
      <c r="AIA22" s="97"/>
      <c r="AIB22" s="97"/>
      <c r="AIC22" s="97"/>
      <c r="AID22" s="97"/>
      <c r="AIE22" s="97"/>
      <c r="AIF22" s="97"/>
      <c r="AIG22" s="97"/>
      <c r="AIH22" s="97"/>
      <c r="AII22" s="97"/>
      <c r="AIJ22" s="97"/>
      <c r="AIK22" s="97"/>
      <c r="AIL22" s="97"/>
      <c r="AIM22" s="97"/>
      <c r="AIN22" s="97"/>
      <c r="AIO22" s="97"/>
      <c r="AIP22" s="97"/>
      <c r="AIQ22" s="97"/>
      <c r="AIR22" s="97"/>
      <c r="AIS22" s="97"/>
      <c r="AIT22" s="97"/>
      <c r="AIU22" s="97"/>
      <c r="AIV22" s="97"/>
      <c r="AIW22" s="97"/>
      <c r="AIX22" s="97"/>
      <c r="AIY22" s="97"/>
      <c r="AIZ22" s="97"/>
      <c r="AJA22" s="97"/>
      <c r="AJB22" s="97"/>
      <c r="AJC22" s="97"/>
      <c r="AJD22" s="97"/>
      <c r="AJE22" s="97"/>
      <c r="AJF22" s="97"/>
      <c r="AJG22" s="97"/>
      <c r="AJH22" s="97"/>
      <c r="AJI22" s="97"/>
      <c r="AJJ22" s="97"/>
      <c r="AJK22" s="97"/>
      <c r="AJL22" s="97"/>
      <c r="AJM22" s="97"/>
      <c r="AJN22" s="97"/>
      <c r="AJO22" s="97"/>
      <c r="AJP22" s="97"/>
      <c r="AJQ22" s="97"/>
      <c r="AJR22" s="97"/>
      <c r="AJS22" s="97"/>
      <c r="AJT22" s="97"/>
      <c r="AJU22" s="97"/>
      <c r="AJV22" s="97"/>
      <c r="AJW22" s="97"/>
      <c r="AJX22" s="97"/>
      <c r="AJY22" s="97"/>
      <c r="AJZ22" s="97"/>
      <c r="AKA22" s="97"/>
      <c r="AKB22" s="97"/>
      <c r="AKC22" s="97"/>
      <c r="AKD22" s="97"/>
      <c r="AKE22" s="97"/>
      <c r="AKF22" s="97"/>
      <c r="AKG22" s="97"/>
      <c r="AKH22" s="97"/>
      <c r="AKI22" s="97"/>
      <c r="AKJ22" s="97"/>
      <c r="AKK22" s="97"/>
      <c r="AKL22" s="97"/>
      <c r="AKM22" s="97"/>
      <c r="AKN22" s="97"/>
      <c r="AKO22" s="97"/>
      <c r="AKP22" s="97"/>
      <c r="AKQ22" s="97"/>
      <c r="AKR22" s="97"/>
      <c r="AKS22" s="97"/>
      <c r="AKT22" s="97"/>
      <c r="AKU22" s="97"/>
      <c r="AKV22" s="97"/>
      <c r="AKW22" s="97"/>
      <c r="AKX22" s="97"/>
      <c r="AKY22" s="97"/>
      <c r="AKZ22" s="97"/>
      <c r="ALA22" s="97"/>
      <c r="ALB22" s="97"/>
      <c r="ALC22" s="97"/>
      <c r="ALD22" s="97"/>
      <c r="ALE22" s="97"/>
      <c r="ALF22" s="97"/>
      <c r="ALG22" s="97"/>
      <c r="ALH22" s="97"/>
      <c r="ALI22" s="97"/>
      <c r="ALJ22" s="97"/>
      <c r="ALK22" s="97"/>
      <c r="ALL22" s="97"/>
      <c r="ALM22" s="97"/>
      <c r="ALN22" s="97"/>
      <c r="ALO22" s="97"/>
      <c r="ALP22" s="97"/>
      <c r="ALQ22" s="97"/>
      <c r="ALR22" s="97"/>
      <c r="ALS22" s="97"/>
      <c r="ALT22" s="97"/>
      <c r="ALU22" s="97"/>
      <c r="ALV22" s="97"/>
      <c r="ALW22" s="97"/>
      <c r="ALX22" s="97"/>
      <c r="ALY22" s="97"/>
      <c r="ALZ22" s="97"/>
      <c r="AMA22" s="97"/>
      <c r="AMB22" s="97"/>
      <c r="AMC22" s="97"/>
      <c r="AMD22" s="97"/>
      <c r="AME22" s="97"/>
      <c r="AMF22" s="97"/>
      <c r="AMG22" s="97"/>
      <c r="AMH22" s="97"/>
      <c r="AMI22" s="97"/>
    </row>
    <row r="23" spans="1:1023" s="98" customFormat="1" ht="15" customHeight="1" x14ac:dyDescent="0.25">
      <c r="A23" s="95" t="s">
        <v>25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32">
        <f t="shared" si="0"/>
        <v>0</v>
      </c>
      <c r="O23" s="96"/>
      <c r="P23" s="22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  <c r="TC23" s="97"/>
      <c r="TD23" s="97"/>
      <c r="TE23" s="97"/>
      <c r="TF23" s="97"/>
      <c r="TG23" s="97"/>
      <c r="TH23" s="97"/>
      <c r="TI23" s="97"/>
      <c r="TJ23" s="97"/>
      <c r="TK23" s="97"/>
      <c r="TL23" s="97"/>
      <c r="TM23" s="97"/>
      <c r="TN23" s="97"/>
      <c r="TO23" s="97"/>
      <c r="TP23" s="97"/>
      <c r="TQ23" s="97"/>
      <c r="TR23" s="97"/>
      <c r="TS23" s="97"/>
      <c r="TT23" s="97"/>
      <c r="TU23" s="97"/>
      <c r="TV23" s="97"/>
      <c r="TW23" s="97"/>
      <c r="TX23" s="97"/>
      <c r="TY23" s="97"/>
      <c r="TZ23" s="97"/>
      <c r="UA23" s="97"/>
      <c r="UB23" s="97"/>
      <c r="UC23" s="97"/>
      <c r="UD23" s="97"/>
      <c r="UE23" s="97"/>
      <c r="UF23" s="97"/>
      <c r="UG23" s="97"/>
      <c r="UH23" s="97"/>
      <c r="UI23" s="97"/>
      <c r="UJ23" s="97"/>
      <c r="UK23" s="97"/>
      <c r="UL23" s="97"/>
      <c r="UM23" s="97"/>
      <c r="UN23" s="97"/>
      <c r="UO23" s="97"/>
      <c r="UP23" s="97"/>
      <c r="UQ23" s="97"/>
      <c r="UR23" s="97"/>
      <c r="US23" s="97"/>
      <c r="UT23" s="97"/>
      <c r="UU23" s="97"/>
      <c r="UV23" s="97"/>
      <c r="UW23" s="97"/>
      <c r="UX23" s="97"/>
      <c r="UY23" s="97"/>
      <c r="UZ23" s="97"/>
      <c r="VA23" s="97"/>
      <c r="VB23" s="97"/>
      <c r="VC23" s="97"/>
      <c r="VD23" s="97"/>
      <c r="VE23" s="97"/>
      <c r="VF23" s="97"/>
      <c r="VG23" s="97"/>
      <c r="VH23" s="97"/>
      <c r="VI23" s="97"/>
      <c r="VJ23" s="97"/>
      <c r="VK23" s="97"/>
      <c r="VL23" s="97"/>
      <c r="VM23" s="97"/>
      <c r="VN23" s="97"/>
      <c r="VO23" s="97"/>
      <c r="VP23" s="97"/>
      <c r="VQ23" s="97"/>
      <c r="VR23" s="97"/>
      <c r="VS23" s="97"/>
      <c r="VT23" s="97"/>
      <c r="VU23" s="97"/>
      <c r="VV23" s="97"/>
      <c r="VW23" s="97"/>
      <c r="VX23" s="97"/>
      <c r="VY23" s="97"/>
      <c r="VZ23" s="97"/>
      <c r="WA23" s="97"/>
      <c r="WB23" s="97"/>
      <c r="WC23" s="97"/>
      <c r="WD23" s="97"/>
      <c r="WE23" s="97"/>
      <c r="WF23" s="97"/>
      <c r="WG23" s="97"/>
      <c r="WH23" s="97"/>
      <c r="WI23" s="97"/>
      <c r="WJ23" s="97"/>
      <c r="WK23" s="97"/>
      <c r="WL23" s="97"/>
      <c r="WM23" s="97"/>
      <c r="WN23" s="97"/>
      <c r="WO23" s="97"/>
      <c r="WP23" s="97"/>
      <c r="WQ23" s="97"/>
      <c r="WR23" s="97"/>
      <c r="WS23" s="97"/>
      <c r="WT23" s="97"/>
      <c r="WU23" s="97"/>
      <c r="WV23" s="97"/>
      <c r="WW23" s="97"/>
      <c r="WX23" s="97"/>
      <c r="WY23" s="97"/>
      <c r="WZ23" s="97"/>
      <c r="XA23" s="97"/>
      <c r="XB23" s="97"/>
      <c r="XC23" s="97"/>
      <c r="XD23" s="97"/>
      <c r="XE23" s="97"/>
      <c r="XF23" s="97"/>
      <c r="XG23" s="97"/>
      <c r="XH23" s="97"/>
      <c r="XI23" s="97"/>
      <c r="XJ23" s="97"/>
      <c r="XK23" s="97"/>
      <c r="XL23" s="97"/>
      <c r="XM23" s="97"/>
      <c r="XN23" s="97"/>
      <c r="XO23" s="97"/>
      <c r="XP23" s="97"/>
      <c r="XQ23" s="97"/>
      <c r="XR23" s="97"/>
      <c r="XS23" s="97"/>
      <c r="XT23" s="97"/>
      <c r="XU23" s="97"/>
      <c r="XV23" s="97"/>
      <c r="XW23" s="97"/>
      <c r="XX23" s="97"/>
      <c r="XY23" s="97"/>
      <c r="XZ23" s="97"/>
      <c r="YA23" s="97"/>
      <c r="YB23" s="97"/>
      <c r="YC23" s="97"/>
      <c r="YD23" s="97"/>
      <c r="YE23" s="97"/>
      <c r="YF23" s="97"/>
      <c r="YG23" s="97"/>
      <c r="YH23" s="97"/>
      <c r="YI23" s="97"/>
      <c r="YJ23" s="97"/>
      <c r="YK23" s="97"/>
      <c r="YL23" s="97"/>
      <c r="YM23" s="97"/>
      <c r="YN23" s="97"/>
      <c r="YO23" s="97"/>
      <c r="YP23" s="97"/>
      <c r="YQ23" s="97"/>
      <c r="YR23" s="97"/>
      <c r="YS23" s="97"/>
      <c r="YT23" s="97"/>
      <c r="YU23" s="97"/>
      <c r="YV23" s="97"/>
      <c r="YW23" s="97"/>
      <c r="YX23" s="97"/>
      <c r="YY23" s="97"/>
      <c r="YZ23" s="97"/>
      <c r="ZA23" s="97"/>
      <c r="ZB23" s="97"/>
      <c r="ZC23" s="97"/>
      <c r="ZD23" s="97"/>
      <c r="ZE23" s="97"/>
      <c r="ZF23" s="97"/>
      <c r="ZG23" s="97"/>
      <c r="ZH23" s="97"/>
      <c r="ZI23" s="97"/>
      <c r="ZJ23" s="97"/>
      <c r="ZK23" s="97"/>
      <c r="ZL23" s="97"/>
      <c r="ZM23" s="97"/>
      <c r="ZN23" s="97"/>
      <c r="ZO23" s="97"/>
      <c r="ZP23" s="97"/>
      <c r="ZQ23" s="97"/>
      <c r="ZR23" s="97"/>
      <c r="ZS23" s="97"/>
      <c r="ZT23" s="97"/>
      <c r="ZU23" s="97"/>
      <c r="ZV23" s="97"/>
      <c r="ZW23" s="97"/>
      <c r="ZX23" s="97"/>
      <c r="ZY23" s="97"/>
      <c r="ZZ23" s="97"/>
      <c r="AAA23" s="97"/>
      <c r="AAB23" s="97"/>
      <c r="AAC23" s="97"/>
      <c r="AAD23" s="97"/>
      <c r="AAE23" s="97"/>
      <c r="AAF23" s="97"/>
      <c r="AAG23" s="97"/>
      <c r="AAH23" s="97"/>
      <c r="AAI23" s="97"/>
      <c r="AAJ23" s="97"/>
      <c r="AAK23" s="97"/>
      <c r="AAL23" s="97"/>
      <c r="AAM23" s="97"/>
      <c r="AAN23" s="97"/>
      <c r="AAO23" s="97"/>
      <c r="AAP23" s="97"/>
      <c r="AAQ23" s="97"/>
      <c r="AAR23" s="97"/>
      <c r="AAS23" s="97"/>
      <c r="AAT23" s="97"/>
      <c r="AAU23" s="97"/>
      <c r="AAV23" s="97"/>
      <c r="AAW23" s="97"/>
      <c r="AAX23" s="97"/>
      <c r="AAY23" s="97"/>
      <c r="AAZ23" s="97"/>
      <c r="ABA23" s="97"/>
      <c r="ABB23" s="97"/>
      <c r="ABC23" s="97"/>
      <c r="ABD23" s="97"/>
      <c r="ABE23" s="97"/>
      <c r="ABF23" s="97"/>
      <c r="ABG23" s="97"/>
      <c r="ABH23" s="97"/>
      <c r="ABI23" s="97"/>
      <c r="ABJ23" s="97"/>
      <c r="ABK23" s="97"/>
      <c r="ABL23" s="97"/>
      <c r="ABM23" s="97"/>
      <c r="ABN23" s="97"/>
      <c r="ABO23" s="97"/>
      <c r="ABP23" s="97"/>
      <c r="ABQ23" s="97"/>
      <c r="ABR23" s="97"/>
      <c r="ABS23" s="97"/>
      <c r="ABT23" s="97"/>
      <c r="ABU23" s="97"/>
      <c r="ABV23" s="97"/>
      <c r="ABW23" s="97"/>
      <c r="ABX23" s="97"/>
      <c r="ABY23" s="97"/>
      <c r="ABZ23" s="97"/>
      <c r="ACA23" s="97"/>
      <c r="ACB23" s="97"/>
      <c r="ACC23" s="97"/>
      <c r="ACD23" s="97"/>
      <c r="ACE23" s="97"/>
      <c r="ACF23" s="97"/>
      <c r="ACG23" s="97"/>
      <c r="ACH23" s="97"/>
      <c r="ACI23" s="97"/>
      <c r="ACJ23" s="97"/>
      <c r="ACK23" s="97"/>
      <c r="ACL23" s="97"/>
      <c r="ACM23" s="97"/>
      <c r="ACN23" s="97"/>
      <c r="ACO23" s="97"/>
      <c r="ACP23" s="97"/>
      <c r="ACQ23" s="97"/>
      <c r="ACR23" s="97"/>
      <c r="ACS23" s="97"/>
      <c r="ACT23" s="97"/>
      <c r="ACU23" s="97"/>
      <c r="ACV23" s="97"/>
      <c r="ACW23" s="97"/>
      <c r="ACX23" s="97"/>
      <c r="ACY23" s="97"/>
      <c r="ACZ23" s="97"/>
      <c r="ADA23" s="97"/>
      <c r="ADB23" s="97"/>
      <c r="ADC23" s="97"/>
      <c r="ADD23" s="97"/>
      <c r="ADE23" s="97"/>
      <c r="ADF23" s="97"/>
      <c r="ADG23" s="97"/>
      <c r="ADH23" s="97"/>
      <c r="ADI23" s="97"/>
      <c r="ADJ23" s="97"/>
      <c r="ADK23" s="97"/>
      <c r="ADL23" s="97"/>
      <c r="ADM23" s="97"/>
      <c r="ADN23" s="97"/>
      <c r="ADO23" s="97"/>
      <c r="ADP23" s="97"/>
      <c r="ADQ23" s="97"/>
      <c r="ADR23" s="97"/>
      <c r="ADS23" s="97"/>
      <c r="ADT23" s="97"/>
      <c r="ADU23" s="97"/>
      <c r="ADV23" s="97"/>
      <c r="ADW23" s="97"/>
      <c r="ADX23" s="97"/>
      <c r="ADY23" s="97"/>
      <c r="ADZ23" s="97"/>
      <c r="AEA23" s="97"/>
      <c r="AEB23" s="97"/>
      <c r="AEC23" s="97"/>
      <c r="AED23" s="97"/>
      <c r="AEE23" s="97"/>
      <c r="AEF23" s="97"/>
      <c r="AEG23" s="97"/>
      <c r="AEH23" s="97"/>
      <c r="AEI23" s="97"/>
      <c r="AEJ23" s="97"/>
      <c r="AEK23" s="97"/>
      <c r="AEL23" s="97"/>
      <c r="AEM23" s="97"/>
      <c r="AEN23" s="97"/>
      <c r="AEO23" s="97"/>
      <c r="AEP23" s="97"/>
      <c r="AEQ23" s="97"/>
      <c r="AER23" s="97"/>
      <c r="AES23" s="97"/>
      <c r="AET23" s="97"/>
      <c r="AEU23" s="97"/>
      <c r="AEV23" s="97"/>
      <c r="AEW23" s="97"/>
      <c r="AEX23" s="97"/>
      <c r="AEY23" s="97"/>
      <c r="AEZ23" s="97"/>
      <c r="AFA23" s="97"/>
      <c r="AFB23" s="97"/>
      <c r="AFC23" s="97"/>
      <c r="AFD23" s="97"/>
      <c r="AFE23" s="97"/>
      <c r="AFF23" s="97"/>
      <c r="AFG23" s="97"/>
      <c r="AFH23" s="97"/>
      <c r="AFI23" s="97"/>
      <c r="AFJ23" s="97"/>
      <c r="AFK23" s="97"/>
      <c r="AFL23" s="97"/>
      <c r="AFM23" s="97"/>
      <c r="AFN23" s="97"/>
      <c r="AFO23" s="97"/>
      <c r="AFP23" s="97"/>
      <c r="AFQ23" s="97"/>
      <c r="AFR23" s="97"/>
      <c r="AFS23" s="97"/>
      <c r="AFT23" s="97"/>
      <c r="AFU23" s="97"/>
      <c r="AFV23" s="97"/>
      <c r="AFW23" s="97"/>
      <c r="AFX23" s="97"/>
      <c r="AFY23" s="97"/>
      <c r="AFZ23" s="97"/>
      <c r="AGA23" s="97"/>
      <c r="AGB23" s="97"/>
      <c r="AGC23" s="97"/>
      <c r="AGD23" s="97"/>
      <c r="AGE23" s="97"/>
      <c r="AGF23" s="97"/>
      <c r="AGG23" s="97"/>
      <c r="AGH23" s="97"/>
      <c r="AGI23" s="97"/>
      <c r="AGJ23" s="97"/>
      <c r="AGK23" s="97"/>
      <c r="AGL23" s="97"/>
      <c r="AGM23" s="97"/>
      <c r="AGN23" s="97"/>
      <c r="AGO23" s="97"/>
      <c r="AGP23" s="97"/>
      <c r="AGQ23" s="97"/>
      <c r="AGR23" s="97"/>
      <c r="AGS23" s="97"/>
      <c r="AGT23" s="97"/>
      <c r="AGU23" s="97"/>
      <c r="AGV23" s="97"/>
      <c r="AGW23" s="97"/>
      <c r="AGX23" s="97"/>
      <c r="AGY23" s="97"/>
      <c r="AGZ23" s="97"/>
      <c r="AHA23" s="97"/>
      <c r="AHB23" s="97"/>
      <c r="AHC23" s="97"/>
      <c r="AHD23" s="97"/>
      <c r="AHE23" s="97"/>
      <c r="AHF23" s="97"/>
      <c r="AHG23" s="97"/>
      <c r="AHH23" s="97"/>
      <c r="AHI23" s="97"/>
      <c r="AHJ23" s="97"/>
      <c r="AHK23" s="97"/>
      <c r="AHL23" s="97"/>
      <c r="AHM23" s="97"/>
      <c r="AHN23" s="97"/>
      <c r="AHO23" s="97"/>
      <c r="AHP23" s="97"/>
      <c r="AHQ23" s="97"/>
      <c r="AHR23" s="97"/>
      <c r="AHS23" s="97"/>
      <c r="AHT23" s="97"/>
      <c r="AHU23" s="97"/>
      <c r="AHV23" s="97"/>
      <c r="AHW23" s="97"/>
      <c r="AHX23" s="97"/>
      <c r="AHY23" s="97"/>
      <c r="AHZ23" s="97"/>
      <c r="AIA23" s="97"/>
      <c r="AIB23" s="97"/>
      <c r="AIC23" s="97"/>
      <c r="AID23" s="97"/>
      <c r="AIE23" s="97"/>
      <c r="AIF23" s="97"/>
      <c r="AIG23" s="97"/>
      <c r="AIH23" s="97"/>
      <c r="AII23" s="97"/>
      <c r="AIJ23" s="97"/>
      <c r="AIK23" s="97"/>
      <c r="AIL23" s="97"/>
      <c r="AIM23" s="97"/>
      <c r="AIN23" s="97"/>
      <c r="AIO23" s="97"/>
      <c r="AIP23" s="97"/>
      <c r="AIQ23" s="97"/>
      <c r="AIR23" s="97"/>
      <c r="AIS23" s="97"/>
      <c r="AIT23" s="97"/>
      <c r="AIU23" s="97"/>
      <c r="AIV23" s="97"/>
      <c r="AIW23" s="97"/>
      <c r="AIX23" s="97"/>
      <c r="AIY23" s="97"/>
      <c r="AIZ23" s="97"/>
      <c r="AJA23" s="97"/>
      <c r="AJB23" s="97"/>
      <c r="AJC23" s="97"/>
      <c r="AJD23" s="97"/>
      <c r="AJE23" s="97"/>
      <c r="AJF23" s="97"/>
      <c r="AJG23" s="97"/>
      <c r="AJH23" s="97"/>
      <c r="AJI23" s="97"/>
      <c r="AJJ23" s="97"/>
      <c r="AJK23" s="97"/>
      <c r="AJL23" s="97"/>
      <c r="AJM23" s="97"/>
      <c r="AJN23" s="97"/>
      <c r="AJO23" s="97"/>
      <c r="AJP23" s="97"/>
      <c r="AJQ23" s="97"/>
      <c r="AJR23" s="97"/>
      <c r="AJS23" s="97"/>
      <c r="AJT23" s="97"/>
      <c r="AJU23" s="97"/>
      <c r="AJV23" s="97"/>
      <c r="AJW23" s="97"/>
      <c r="AJX23" s="97"/>
      <c r="AJY23" s="97"/>
      <c r="AJZ23" s="97"/>
      <c r="AKA23" s="97"/>
      <c r="AKB23" s="97"/>
      <c r="AKC23" s="97"/>
      <c r="AKD23" s="97"/>
      <c r="AKE23" s="97"/>
      <c r="AKF23" s="97"/>
      <c r="AKG23" s="97"/>
      <c r="AKH23" s="97"/>
      <c r="AKI23" s="97"/>
      <c r="AKJ23" s="97"/>
      <c r="AKK23" s="97"/>
      <c r="AKL23" s="97"/>
      <c r="AKM23" s="97"/>
      <c r="AKN23" s="97"/>
      <c r="AKO23" s="97"/>
      <c r="AKP23" s="97"/>
      <c r="AKQ23" s="97"/>
      <c r="AKR23" s="97"/>
      <c r="AKS23" s="97"/>
      <c r="AKT23" s="97"/>
      <c r="AKU23" s="97"/>
      <c r="AKV23" s="97"/>
      <c r="AKW23" s="97"/>
      <c r="AKX23" s="97"/>
      <c r="AKY23" s="97"/>
      <c r="AKZ23" s="97"/>
      <c r="ALA23" s="97"/>
      <c r="ALB23" s="97"/>
      <c r="ALC23" s="97"/>
      <c r="ALD23" s="97"/>
      <c r="ALE23" s="97"/>
      <c r="ALF23" s="97"/>
      <c r="ALG23" s="97"/>
      <c r="ALH23" s="97"/>
      <c r="ALI23" s="97"/>
      <c r="ALJ23" s="97"/>
      <c r="ALK23" s="97"/>
      <c r="ALL23" s="97"/>
      <c r="ALM23" s="97"/>
      <c r="ALN23" s="97"/>
      <c r="ALO23" s="97"/>
      <c r="ALP23" s="97"/>
      <c r="ALQ23" s="97"/>
      <c r="ALR23" s="97"/>
      <c r="ALS23" s="97"/>
      <c r="ALT23" s="97"/>
      <c r="ALU23" s="97"/>
      <c r="ALV23" s="97"/>
      <c r="ALW23" s="97"/>
      <c r="ALX23" s="97"/>
      <c r="ALY23" s="97"/>
      <c r="ALZ23" s="97"/>
      <c r="AMA23" s="97"/>
      <c r="AMB23" s="97"/>
      <c r="AMC23" s="97"/>
      <c r="AMD23" s="97"/>
      <c r="AME23" s="97"/>
      <c r="AMF23" s="97"/>
      <c r="AMG23" s="97"/>
      <c r="AMH23" s="97"/>
      <c r="AMI23" s="97"/>
    </row>
    <row r="24" spans="1:1023" s="98" customFormat="1" ht="15" customHeight="1" x14ac:dyDescent="0.25">
      <c r="A24" s="99">
        <v>1</v>
      </c>
      <c r="B24" s="25">
        <v>25</v>
      </c>
      <c r="C24" s="25">
        <v>26</v>
      </c>
      <c r="D24" s="25">
        <v>25</v>
      </c>
      <c r="E24" s="25">
        <v>4</v>
      </c>
      <c r="F24" s="25">
        <v>4</v>
      </c>
      <c r="G24" s="25">
        <v>3</v>
      </c>
      <c r="H24" s="25">
        <v>3</v>
      </c>
      <c r="I24" s="25">
        <v>3</v>
      </c>
      <c r="J24" s="25">
        <v>9</v>
      </c>
      <c r="K24" s="25"/>
      <c r="L24" s="25"/>
      <c r="M24" s="25"/>
      <c r="N24" s="32">
        <f t="shared" si="0"/>
        <v>51.333333333333329</v>
      </c>
      <c r="O24" s="100"/>
      <c r="P24" s="22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  <c r="TC24" s="97"/>
      <c r="TD24" s="97"/>
      <c r="TE24" s="97"/>
      <c r="TF24" s="97"/>
      <c r="TG24" s="97"/>
      <c r="TH24" s="97"/>
      <c r="TI24" s="97"/>
      <c r="TJ24" s="97"/>
      <c r="TK24" s="97"/>
      <c r="TL24" s="97"/>
      <c r="TM24" s="97"/>
      <c r="TN24" s="97"/>
      <c r="TO24" s="97"/>
      <c r="TP24" s="97"/>
      <c r="TQ24" s="97"/>
      <c r="TR24" s="97"/>
      <c r="TS24" s="97"/>
      <c r="TT24" s="97"/>
      <c r="TU24" s="97"/>
      <c r="TV24" s="97"/>
      <c r="TW24" s="97"/>
      <c r="TX24" s="97"/>
      <c r="TY24" s="97"/>
      <c r="TZ24" s="97"/>
      <c r="UA24" s="97"/>
      <c r="UB24" s="97"/>
      <c r="UC24" s="97"/>
      <c r="UD24" s="97"/>
      <c r="UE24" s="97"/>
      <c r="UF24" s="97"/>
      <c r="UG24" s="97"/>
      <c r="UH24" s="97"/>
      <c r="UI24" s="97"/>
      <c r="UJ24" s="97"/>
      <c r="UK24" s="97"/>
      <c r="UL24" s="97"/>
      <c r="UM24" s="97"/>
      <c r="UN24" s="97"/>
      <c r="UO24" s="97"/>
      <c r="UP24" s="97"/>
      <c r="UQ24" s="97"/>
      <c r="UR24" s="97"/>
      <c r="US24" s="97"/>
      <c r="UT24" s="97"/>
      <c r="UU24" s="97"/>
      <c r="UV24" s="97"/>
      <c r="UW24" s="97"/>
      <c r="UX24" s="97"/>
      <c r="UY24" s="97"/>
      <c r="UZ24" s="97"/>
      <c r="VA24" s="97"/>
      <c r="VB24" s="97"/>
      <c r="VC24" s="97"/>
      <c r="VD24" s="97"/>
      <c r="VE24" s="97"/>
      <c r="VF24" s="97"/>
      <c r="VG24" s="97"/>
      <c r="VH24" s="97"/>
      <c r="VI24" s="97"/>
      <c r="VJ24" s="97"/>
      <c r="VK24" s="97"/>
      <c r="VL24" s="97"/>
      <c r="VM24" s="97"/>
      <c r="VN24" s="97"/>
      <c r="VO24" s="97"/>
      <c r="VP24" s="97"/>
      <c r="VQ24" s="97"/>
      <c r="VR24" s="97"/>
      <c r="VS24" s="97"/>
      <c r="VT24" s="97"/>
      <c r="VU24" s="97"/>
      <c r="VV24" s="97"/>
      <c r="VW24" s="97"/>
      <c r="VX24" s="97"/>
      <c r="VY24" s="97"/>
      <c r="VZ24" s="97"/>
      <c r="WA24" s="97"/>
      <c r="WB24" s="97"/>
      <c r="WC24" s="97"/>
      <c r="WD24" s="97"/>
      <c r="WE24" s="97"/>
      <c r="WF24" s="97"/>
      <c r="WG24" s="97"/>
      <c r="WH24" s="97"/>
      <c r="WI24" s="97"/>
      <c r="WJ24" s="97"/>
      <c r="WK24" s="97"/>
      <c r="WL24" s="97"/>
      <c r="WM24" s="97"/>
      <c r="WN24" s="97"/>
      <c r="WO24" s="97"/>
      <c r="WP24" s="97"/>
      <c r="WQ24" s="97"/>
      <c r="WR24" s="97"/>
      <c r="WS24" s="97"/>
      <c r="WT24" s="97"/>
      <c r="WU24" s="97"/>
      <c r="WV24" s="97"/>
      <c r="WW24" s="97"/>
      <c r="WX24" s="97"/>
      <c r="WY24" s="97"/>
      <c r="WZ24" s="97"/>
      <c r="XA24" s="97"/>
      <c r="XB24" s="97"/>
      <c r="XC24" s="97"/>
      <c r="XD24" s="97"/>
      <c r="XE24" s="97"/>
      <c r="XF24" s="97"/>
      <c r="XG24" s="97"/>
      <c r="XH24" s="97"/>
      <c r="XI24" s="97"/>
      <c r="XJ24" s="97"/>
      <c r="XK24" s="97"/>
      <c r="XL24" s="97"/>
      <c r="XM24" s="97"/>
      <c r="XN24" s="97"/>
      <c r="XO24" s="97"/>
      <c r="XP24" s="97"/>
      <c r="XQ24" s="97"/>
      <c r="XR24" s="97"/>
      <c r="XS24" s="97"/>
      <c r="XT24" s="97"/>
      <c r="XU24" s="97"/>
      <c r="XV24" s="97"/>
      <c r="XW24" s="97"/>
      <c r="XX24" s="97"/>
      <c r="XY24" s="97"/>
      <c r="XZ24" s="97"/>
      <c r="YA24" s="97"/>
      <c r="YB24" s="97"/>
      <c r="YC24" s="97"/>
      <c r="YD24" s="97"/>
      <c r="YE24" s="97"/>
      <c r="YF24" s="97"/>
      <c r="YG24" s="97"/>
      <c r="YH24" s="97"/>
      <c r="YI24" s="97"/>
      <c r="YJ24" s="97"/>
      <c r="YK24" s="97"/>
      <c r="YL24" s="97"/>
      <c r="YM24" s="97"/>
      <c r="YN24" s="97"/>
      <c r="YO24" s="97"/>
      <c r="YP24" s="97"/>
      <c r="YQ24" s="97"/>
      <c r="YR24" s="97"/>
      <c r="YS24" s="97"/>
      <c r="YT24" s="97"/>
      <c r="YU24" s="97"/>
      <c r="YV24" s="97"/>
      <c r="YW24" s="97"/>
      <c r="YX24" s="97"/>
      <c r="YY24" s="97"/>
      <c r="YZ24" s="97"/>
      <c r="ZA24" s="97"/>
      <c r="ZB24" s="97"/>
      <c r="ZC24" s="97"/>
      <c r="ZD24" s="97"/>
      <c r="ZE24" s="97"/>
      <c r="ZF24" s="97"/>
      <c r="ZG24" s="97"/>
      <c r="ZH24" s="97"/>
      <c r="ZI24" s="97"/>
      <c r="ZJ24" s="97"/>
      <c r="ZK24" s="97"/>
      <c r="ZL24" s="97"/>
      <c r="ZM24" s="97"/>
      <c r="ZN24" s="97"/>
      <c r="ZO24" s="97"/>
      <c r="ZP24" s="97"/>
      <c r="ZQ24" s="97"/>
      <c r="ZR24" s="97"/>
      <c r="ZS24" s="97"/>
      <c r="ZT24" s="97"/>
      <c r="ZU24" s="97"/>
      <c r="ZV24" s="97"/>
      <c r="ZW24" s="97"/>
      <c r="ZX24" s="97"/>
      <c r="ZY24" s="97"/>
      <c r="ZZ24" s="97"/>
      <c r="AAA24" s="97"/>
      <c r="AAB24" s="97"/>
      <c r="AAC24" s="97"/>
      <c r="AAD24" s="97"/>
      <c r="AAE24" s="97"/>
      <c r="AAF24" s="97"/>
      <c r="AAG24" s="97"/>
      <c r="AAH24" s="97"/>
      <c r="AAI24" s="97"/>
      <c r="AAJ24" s="97"/>
      <c r="AAK24" s="97"/>
      <c r="AAL24" s="97"/>
      <c r="AAM24" s="97"/>
      <c r="AAN24" s="97"/>
      <c r="AAO24" s="97"/>
      <c r="AAP24" s="97"/>
      <c r="AAQ24" s="97"/>
      <c r="AAR24" s="97"/>
      <c r="AAS24" s="97"/>
      <c r="AAT24" s="97"/>
      <c r="AAU24" s="97"/>
      <c r="AAV24" s="97"/>
      <c r="AAW24" s="97"/>
      <c r="AAX24" s="97"/>
      <c r="AAY24" s="97"/>
      <c r="AAZ24" s="97"/>
      <c r="ABA24" s="97"/>
      <c r="ABB24" s="97"/>
      <c r="ABC24" s="97"/>
      <c r="ABD24" s="97"/>
      <c r="ABE24" s="97"/>
      <c r="ABF24" s="97"/>
      <c r="ABG24" s="97"/>
      <c r="ABH24" s="97"/>
      <c r="ABI24" s="97"/>
      <c r="ABJ24" s="97"/>
      <c r="ABK24" s="97"/>
      <c r="ABL24" s="97"/>
      <c r="ABM24" s="97"/>
      <c r="ABN24" s="97"/>
      <c r="ABO24" s="97"/>
      <c r="ABP24" s="97"/>
      <c r="ABQ24" s="97"/>
      <c r="ABR24" s="97"/>
      <c r="ABS24" s="97"/>
      <c r="ABT24" s="97"/>
      <c r="ABU24" s="97"/>
      <c r="ABV24" s="97"/>
      <c r="ABW24" s="97"/>
      <c r="ABX24" s="97"/>
      <c r="ABY24" s="97"/>
      <c r="ABZ24" s="97"/>
      <c r="ACA24" s="97"/>
      <c r="ACB24" s="97"/>
      <c r="ACC24" s="97"/>
      <c r="ACD24" s="97"/>
      <c r="ACE24" s="97"/>
      <c r="ACF24" s="97"/>
      <c r="ACG24" s="97"/>
      <c r="ACH24" s="97"/>
      <c r="ACI24" s="97"/>
      <c r="ACJ24" s="97"/>
      <c r="ACK24" s="97"/>
      <c r="ACL24" s="97"/>
      <c r="ACM24" s="97"/>
      <c r="ACN24" s="97"/>
      <c r="ACO24" s="97"/>
      <c r="ACP24" s="97"/>
      <c r="ACQ24" s="97"/>
      <c r="ACR24" s="97"/>
      <c r="ACS24" s="97"/>
      <c r="ACT24" s="97"/>
      <c r="ACU24" s="97"/>
      <c r="ACV24" s="97"/>
      <c r="ACW24" s="97"/>
      <c r="ACX24" s="97"/>
      <c r="ACY24" s="97"/>
      <c r="ACZ24" s="97"/>
      <c r="ADA24" s="97"/>
      <c r="ADB24" s="97"/>
      <c r="ADC24" s="97"/>
      <c r="ADD24" s="97"/>
      <c r="ADE24" s="97"/>
      <c r="ADF24" s="97"/>
      <c r="ADG24" s="97"/>
      <c r="ADH24" s="97"/>
      <c r="ADI24" s="97"/>
      <c r="ADJ24" s="97"/>
      <c r="ADK24" s="97"/>
      <c r="ADL24" s="97"/>
      <c r="ADM24" s="97"/>
      <c r="ADN24" s="97"/>
      <c r="ADO24" s="97"/>
      <c r="ADP24" s="97"/>
      <c r="ADQ24" s="97"/>
      <c r="ADR24" s="97"/>
      <c r="ADS24" s="97"/>
      <c r="ADT24" s="97"/>
      <c r="ADU24" s="97"/>
      <c r="ADV24" s="97"/>
      <c r="ADW24" s="97"/>
      <c r="ADX24" s="97"/>
      <c r="ADY24" s="97"/>
      <c r="ADZ24" s="97"/>
      <c r="AEA24" s="97"/>
      <c r="AEB24" s="97"/>
      <c r="AEC24" s="97"/>
      <c r="AED24" s="97"/>
      <c r="AEE24" s="97"/>
      <c r="AEF24" s="97"/>
      <c r="AEG24" s="97"/>
      <c r="AEH24" s="97"/>
      <c r="AEI24" s="97"/>
      <c r="AEJ24" s="97"/>
      <c r="AEK24" s="97"/>
      <c r="AEL24" s="97"/>
      <c r="AEM24" s="97"/>
      <c r="AEN24" s="97"/>
      <c r="AEO24" s="97"/>
      <c r="AEP24" s="97"/>
      <c r="AEQ24" s="97"/>
      <c r="AER24" s="97"/>
      <c r="AES24" s="97"/>
      <c r="AET24" s="97"/>
      <c r="AEU24" s="97"/>
      <c r="AEV24" s="97"/>
      <c r="AEW24" s="97"/>
      <c r="AEX24" s="97"/>
      <c r="AEY24" s="97"/>
      <c r="AEZ24" s="97"/>
      <c r="AFA24" s="97"/>
      <c r="AFB24" s="97"/>
      <c r="AFC24" s="97"/>
      <c r="AFD24" s="97"/>
      <c r="AFE24" s="97"/>
      <c r="AFF24" s="97"/>
      <c r="AFG24" s="97"/>
      <c r="AFH24" s="97"/>
      <c r="AFI24" s="97"/>
      <c r="AFJ24" s="97"/>
      <c r="AFK24" s="97"/>
      <c r="AFL24" s="97"/>
      <c r="AFM24" s="97"/>
      <c r="AFN24" s="97"/>
      <c r="AFO24" s="97"/>
      <c r="AFP24" s="97"/>
      <c r="AFQ24" s="97"/>
      <c r="AFR24" s="97"/>
      <c r="AFS24" s="97"/>
      <c r="AFT24" s="97"/>
      <c r="AFU24" s="97"/>
      <c r="AFV24" s="97"/>
      <c r="AFW24" s="97"/>
      <c r="AFX24" s="97"/>
      <c r="AFY24" s="97"/>
      <c r="AFZ24" s="97"/>
      <c r="AGA24" s="97"/>
      <c r="AGB24" s="97"/>
      <c r="AGC24" s="97"/>
      <c r="AGD24" s="97"/>
      <c r="AGE24" s="97"/>
      <c r="AGF24" s="97"/>
      <c r="AGG24" s="97"/>
      <c r="AGH24" s="97"/>
      <c r="AGI24" s="97"/>
      <c r="AGJ24" s="97"/>
      <c r="AGK24" s="97"/>
      <c r="AGL24" s="97"/>
      <c r="AGM24" s="97"/>
      <c r="AGN24" s="97"/>
      <c r="AGO24" s="97"/>
      <c r="AGP24" s="97"/>
      <c r="AGQ24" s="97"/>
      <c r="AGR24" s="97"/>
      <c r="AGS24" s="97"/>
      <c r="AGT24" s="97"/>
      <c r="AGU24" s="97"/>
      <c r="AGV24" s="97"/>
      <c r="AGW24" s="97"/>
      <c r="AGX24" s="97"/>
      <c r="AGY24" s="97"/>
      <c r="AGZ24" s="97"/>
      <c r="AHA24" s="97"/>
      <c r="AHB24" s="97"/>
      <c r="AHC24" s="97"/>
      <c r="AHD24" s="97"/>
      <c r="AHE24" s="97"/>
      <c r="AHF24" s="97"/>
      <c r="AHG24" s="97"/>
      <c r="AHH24" s="97"/>
      <c r="AHI24" s="97"/>
      <c r="AHJ24" s="97"/>
      <c r="AHK24" s="97"/>
      <c r="AHL24" s="97"/>
      <c r="AHM24" s="97"/>
      <c r="AHN24" s="97"/>
      <c r="AHO24" s="97"/>
      <c r="AHP24" s="97"/>
      <c r="AHQ24" s="97"/>
      <c r="AHR24" s="97"/>
      <c r="AHS24" s="97"/>
      <c r="AHT24" s="97"/>
      <c r="AHU24" s="97"/>
      <c r="AHV24" s="97"/>
      <c r="AHW24" s="97"/>
      <c r="AHX24" s="97"/>
      <c r="AHY24" s="97"/>
      <c r="AHZ24" s="97"/>
      <c r="AIA24" s="97"/>
      <c r="AIB24" s="97"/>
      <c r="AIC24" s="97"/>
      <c r="AID24" s="97"/>
      <c r="AIE24" s="97"/>
      <c r="AIF24" s="97"/>
      <c r="AIG24" s="97"/>
      <c r="AIH24" s="97"/>
      <c r="AII24" s="97"/>
      <c r="AIJ24" s="97"/>
      <c r="AIK24" s="97"/>
      <c r="AIL24" s="97"/>
      <c r="AIM24" s="97"/>
      <c r="AIN24" s="97"/>
      <c r="AIO24" s="97"/>
      <c r="AIP24" s="97"/>
      <c r="AIQ24" s="97"/>
      <c r="AIR24" s="97"/>
      <c r="AIS24" s="97"/>
      <c r="AIT24" s="97"/>
      <c r="AIU24" s="97"/>
      <c r="AIV24" s="97"/>
      <c r="AIW24" s="97"/>
      <c r="AIX24" s="97"/>
      <c r="AIY24" s="97"/>
      <c r="AIZ24" s="97"/>
      <c r="AJA24" s="97"/>
      <c r="AJB24" s="97"/>
      <c r="AJC24" s="97"/>
      <c r="AJD24" s="97"/>
      <c r="AJE24" s="97"/>
      <c r="AJF24" s="97"/>
      <c r="AJG24" s="97"/>
      <c r="AJH24" s="97"/>
      <c r="AJI24" s="97"/>
      <c r="AJJ24" s="97"/>
      <c r="AJK24" s="97"/>
      <c r="AJL24" s="97"/>
      <c r="AJM24" s="97"/>
      <c r="AJN24" s="97"/>
      <c r="AJO24" s="97"/>
      <c r="AJP24" s="97"/>
      <c r="AJQ24" s="97"/>
      <c r="AJR24" s="97"/>
      <c r="AJS24" s="97"/>
      <c r="AJT24" s="97"/>
      <c r="AJU24" s="97"/>
      <c r="AJV24" s="97"/>
      <c r="AJW24" s="97"/>
      <c r="AJX24" s="97"/>
      <c r="AJY24" s="97"/>
      <c r="AJZ24" s="97"/>
      <c r="AKA24" s="97"/>
      <c r="AKB24" s="97"/>
      <c r="AKC24" s="97"/>
      <c r="AKD24" s="97"/>
      <c r="AKE24" s="97"/>
      <c r="AKF24" s="97"/>
      <c r="AKG24" s="97"/>
      <c r="AKH24" s="97"/>
      <c r="AKI24" s="97"/>
      <c r="AKJ24" s="97"/>
      <c r="AKK24" s="97"/>
      <c r="AKL24" s="97"/>
      <c r="AKM24" s="97"/>
      <c r="AKN24" s="97"/>
      <c r="AKO24" s="97"/>
      <c r="AKP24" s="97"/>
      <c r="AKQ24" s="97"/>
      <c r="AKR24" s="97"/>
      <c r="AKS24" s="97"/>
      <c r="AKT24" s="97"/>
      <c r="AKU24" s="97"/>
      <c r="AKV24" s="97"/>
      <c r="AKW24" s="97"/>
      <c r="AKX24" s="97"/>
      <c r="AKY24" s="97"/>
      <c r="AKZ24" s="97"/>
      <c r="ALA24" s="97"/>
      <c r="ALB24" s="97"/>
      <c r="ALC24" s="97"/>
      <c r="ALD24" s="97"/>
      <c r="ALE24" s="97"/>
      <c r="ALF24" s="97"/>
      <c r="ALG24" s="97"/>
      <c r="ALH24" s="97"/>
      <c r="ALI24" s="97"/>
      <c r="ALJ24" s="97"/>
      <c r="ALK24" s="97"/>
      <c r="ALL24" s="97"/>
      <c r="ALM24" s="97"/>
      <c r="ALN24" s="97"/>
      <c r="ALO24" s="97"/>
      <c r="ALP24" s="97"/>
      <c r="ALQ24" s="97"/>
      <c r="ALR24" s="97"/>
      <c r="ALS24" s="97"/>
      <c r="ALT24" s="97"/>
      <c r="ALU24" s="97"/>
      <c r="ALV24" s="97"/>
      <c r="ALW24" s="97"/>
      <c r="ALX24" s="97"/>
      <c r="ALY24" s="97"/>
      <c r="ALZ24" s="97"/>
      <c r="AMA24" s="97"/>
      <c r="AMB24" s="97"/>
      <c r="AMC24" s="97"/>
      <c r="AMD24" s="97"/>
      <c r="AME24" s="97"/>
      <c r="AMF24" s="97"/>
      <c r="AMG24" s="97"/>
      <c r="AMH24" s="97"/>
      <c r="AMI24" s="97"/>
    </row>
    <row r="25" spans="1:1023" s="98" customFormat="1" ht="15" customHeight="1" x14ac:dyDescent="0.25">
      <c r="A25" s="99">
        <v>3</v>
      </c>
      <c r="B25" s="25">
        <v>29</v>
      </c>
      <c r="C25" s="25">
        <v>29</v>
      </c>
      <c r="D25" s="25">
        <v>29</v>
      </c>
      <c r="E25" s="25">
        <v>4</v>
      </c>
      <c r="F25" s="25">
        <v>5</v>
      </c>
      <c r="G25" s="25">
        <v>4</v>
      </c>
      <c r="H25" s="25">
        <v>4</v>
      </c>
      <c r="I25" s="25">
        <v>4</v>
      </c>
      <c r="J25" s="25">
        <v>8</v>
      </c>
      <c r="K25" s="25"/>
      <c r="L25" s="25"/>
      <c r="M25" s="25"/>
      <c r="N25" s="32">
        <f t="shared" si="0"/>
        <v>58</v>
      </c>
      <c r="O25" s="100">
        <v>2</v>
      </c>
      <c r="P25" s="22" t="s">
        <v>129</v>
      </c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97"/>
      <c r="TG25" s="97"/>
      <c r="TH25" s="97"/>
      <c r="TI25" s="97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97"/>
      <c r="TU25" s="97"/>
      <c r="TV25" s="97"/>
      <c r="TW25" s="97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97"/>
      <c r="UI25" s="97"/>
      <c r="UJ25" s="97"/>
      <c r="UK25" s="97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97"/>
      <c r="UW25" s="97"/>
      <c r="UX25" s="97"/>
      <c r="UY25" s="97"/>
      <c r="UZ25" s="97"/>
      <c r="VA25" s="97"/>
      <c r="VB25" s="97"/>
      <c r="VC25" s="97"/>
      <c r="VD25" s="97"/>
      <c r="VE25" s="97"/>
      <c r="VF25" s="97"/>
      <c r="VG25" s="97"/>
      <c r="VH25" s="97"/>
      <c r="VI25" s="97"/>
      <c r="VJ25" s="97"/>
      <c r="VK25" s="97"/>
      <c r="VL25" s="97"/>
      <c r="VM25" s="97"/>
      <c r="VN25" s="97"/>
      <c r="VO25" s="97"/>
      <c r="VP25" s="97"/>
      <c r="VQ25" s="97"/>
      <c r="VR25" s="97"/>
      <c r="VS25" s="97"/>
      <c r="VT25" s="97"/>
      <c r="VU25" s="97"/>
      <c r="VV25" s="97"/>
      <c r="VW25" s="97"/>
      <c r="VX25" s="97"/>
      <c r="VY25" s="97"/>
      <c r="VZ25" s="97"/>
      <c r="WA25" s="97"/>
      <c r="WB25" s="97"/>
      <c r="WC25" s="97"/>
      <c r="WD25" s="97"/>
      <c r="WE25" s="97"/>
      <c r="WF25" s="97"/>
      <c r="WG25" s="97"/>
      <c r="WH25" s="97"/>
      <c r="WI25" s="97"/>
      <c r="WJ25" s="97"/>
      <c r="WK25" s="97"/>
      <c r="WL25" s="97"/>
      <c r="WM25" s="97"/>
      <c r="WN25" s="97"/>
      <c r="WO25" s="97"/>
      <c r="WP25" s="97"/>
      <c r="WQ25" s="97"/>
      <c r="WR25" s="97"/>
      <c r="WS25" s="97"/>
      <c r="WT25" s="97"/>
      <c r="WU25" s="97"/>
      <c r="WV25" s="97"/>
      <c r="WW25" s="97"/>
      <c r="WX25" s="97"/>
      <c r="WY25" s="97"/>
      <c r="WZ25" s="97"/>
      <c r="XA25" s="97"/>
      <c r="XB25" s="97"/>
      <c r="XC25" s="97"/>
      <c r="XD25" s="97"/>
      <c r="XE25" s="97"/>
      <c r="XF25" s="97"/>
      <c r="XG25" s="97"/>
      <c r="XH25" s="97"/>
      <c r="XI25" s="97"/>
      <c r="XJ25" s="97"/>
      <c r="XK25" s="97"/>
      <c r="XL25" s="97"/>
      <c r="XM25" s="97"/>
      <c r="XN25" s="97"/>
      <c r="XO25" s="97"/>
      <c r="XP25" s="97"/>
      <c r="XQ25" s="97"/>
      <c r="XR25" s="97"/>
      <c r="XS25" s="97"/>
      <c r="XT25" s="97"/>
      <c r="XU25" s="97"/>
      <c r="XV25" s="97"/>
      <c r="XW25" s="97"/>
      <c r="XX25" s="97"/>
      <c r="XY25" s="97"/>
      <c r="XZ25" s="97"/>
      <c r="YA25" s="97"/>
      <c r="YB25" s="97"/>
      <c r="YC25" s="97"/>
      <c r="YD25" s="97"/>
      <c r="YE25" s="97"/>
      <c r="YF25" s="97"/>
      <c r="YG25" s="97"/>
      <c r="YH25" s="97"/>
      <c r="YI25" s="97"/>
      <c r="YJ25" s="97"/>
      <c r="YK25" s="97"/>
      <c r="YL25" s="97"/>
      <c r="YM25" s="97"/>
      <c r="YN25" s="97"/>
      <c r="YO25" s="97"/>
      <c r="YP25" s="97"/>
      <c r="YQ25" s="97"/>
      <c r="YR25" s="97"/>
      <c r="YS25" s="97"/>
      <c r="YT25" s="97"/>
      <c r="YU25" s="97"/>
      <c r="YV25" s="97"/>
      <c r="YW25" s="97"/>
      <c r="YX25" s="97"/>
      <c r="YY25" s="97"/>
      <c r="YZ25" s="97"/>
      <c r="ZA25" s="97"/>
      <c r="ZB25" s="97"/>
      <c r="ZC25" s="97"/>
      <c r="ZD25" s="97"/>
      <c r="ZE25" s="97"/>
      <c r="ZF25" s="97"/>
      <c r="ZG25" s="97"/>
      <c r="ZH25" s="97"/>
      <c r="ZI25" s="97"/>
      <c r="ZJ25" s="97"/>
      <c r="ZK25" s="97"/>
      <c r="ZL25" s="97"/>
      <c r="ZM25" s="97"/>
      <c r="ZN25" s="97"/>
      <c r="ZO25" s="97"/>
      <c r="ZP25" s="97"/>
      <c r="ZQ25" s="97"/>
      <c r="ZR25" s="97"/>
      <c r="ZS25" s="97"/>
      <c r="ZT25" s="97"/>
      <c r="ZU25" s="97"/>
      <c r="ZV25" s="97"/>
      <c r="ZW25" s="97"/>
      <c r="ZX25" s="97"/>
      <c r="ZY25" s="97"/>
      <c r="ZZ25" s="97"/>
      <c r="AAA25" s="97"/>
      <c r="AAB25" s="97"/>
      <c r="AAC25" s="97"/>
      <c r="AAD25" s="97"/>
      <c r="AAE25" s="97"/>
      <c r="AAF25" s="97"/>
      <c r="AAG25" s="97"/>
      <c r="AAH25" s="97"/>
      <c r="AAI25" s="97"/>
      <c r="AAJ25" s="97"/>
      <c r="AAK25" s="97"/>
      <c r="AAL25" s="97"/>
      <c r="AAM25" s="97"/>
      <c r="AAN25" s="97"/>
      <c r="AAO25" s="97"/>
      <c r="AAP25" s="97"/>
      <c r="AAQ25" s="97"/>
      <c r="AAR25" s="97"/>
      <c r="AAS25" s="97"/>
      <c r="AAT25" s="97"/>
      <c r="AAU25" s="97"/>
      <c r="AAV25" s="97"/>
      <c r="AAW25" s="97"/>
      <c r="AAX25" s="97"/>
      <c r="AAY25" s="97"/>
      <c r="AAZ25" s="97"/>
      <c r="ABA25" s="97"/>
      <c r="ABB25" s="97"/>
      <c r="ABC25" s="97"/>
      <c r="ABD25" s="97"/>
      <c r="ABE25" s="97"/>
      <c r="ABF25" s="97"/>
      <c r="ABG25" s="97"/>
      <c r="ABH25" s="97"/>
      <c r="ABI25" s="97"/>
      <c r="ABJ25" s="97"/>
      <c r="ABK25" s="97"/>
      <c r="ABL25" s="97"/>
      <c r="ABM25" s="97"/>
      <c r="ABN25" s="97"/>
      <c r="ABO25" s="97"/>
      <c r="ABP25" s="97"/>
      <c r="ABQ25" s="97"/>
      <c r="ABR25" s="97"/>
      <c r="ABS25" s="97"/>
      <c r="ABT25" s="97"/>
      <c r="ABU25" s="97"/>
      <c r="ABV25" s="97"/>
      <c r="ABW25" s="97"/>
      <c r="ABX25" s="97"/>
      <c r="ABY25" s="97"/>
      <c r="ABZ25" s="97"/>
      <c r="ACA25" s="97"/>
      <c r="ACB25" s="97"/>
      <c r="ACC25" s="97"/>
      <c r="ACD25" s="97"/>
      <c r="ACE25" s="97"/>
      <c r="ACF25" s="97"/>
      <c r="ACG25" s="97"/>
      <c r="ACH25" s="97"/>
      <c r="ACI25" s="97"/>
      <c r="ACJ25" s="97"/>
      <c r="ACK25" s="97"/>
      <c r="ACL25" s="97"/>
      <c r="ACM25" s="97"/>
      <c r="ACN25" s="97"/>
      <c r="ACO25" s="97"/>
      <c r="ACP25" s="97"/>
      <c r="ACQ25" s="97"/>
      <c r="ACR25" s="97"/>
      <c r="ACS25" s="97"/>
      <c r="ACT25" s="97"/>
      <c r="ACU25" s="97"/>
      <c r="ACV25" s="97"/>
      <c r="ACW25" s="97"/>
      <c r="ACX25" s="97"/>
      <c r="ACY25" s="97"/>
      <c r="ACZ25" s="97"/>
      <c r="ADA25" s="97"/>
      <c r="ADB25" s="97"/>
      <c r="ADC25" s="97"/>
      <c r="ADD25" s="97"/>
      <c r="ADE25" s="97"/>
      <c r="ADF25" s="97"/>
      <c r="ADG25" s="97"/>
      <c r="ADH25" s="97"/>
      <c r="ADI25" s="97"/>
      <c r="ADJ25" s="97"/>
      <c r="ADK25" s="97"/>
      <c r="ADL25" s="97"/>
      <c r="ADM25" s="97"/>
      <c r="ADN25" s="97"/>
      <c r="ADO25" s="97"/>
      <c r="ADP25" s="97"/>
      <c r="ADQ25" s="97"/>
      <c r="ADR25" s="97"/>
      <c r="ADS25" s="97"/>
      <c r="ADT25" s="97"/>
      <c r="ADU25" s="97"/>
      <c r="ADV25" s="97"/>
      <c r="ADW25" s="97"/>
      <c r="ADX25" s="97"/>
      <c r="ADY25" s="97"/>
      <c r="ADZ25" s="97"/>
      <c r="AEA25" s="97"/>
      <c r="AEB25" s="97"/>
      <c r="AEC25" s="97"/>
      <c r="AED25" s="97"/>
      <c r="AEE25" s="97"/>
      <c r="AEF25" s="97"/>
      <c r="AEG25" s="97"/>
      <c r="AEH25" s="97"/>
      <c r="AEI25" s="97"/>
      <c r="AEJ25" s="97"/>
      <c r="AEK25" s="97"/>
      <c r="AEL25" s="97"/>
      <c r="AEM25" s="97"/>
      <c r="AEN25" s="97"/>
      <c r="AEO25" s="97"/>
      <c r="AEP25" s="97"/>
      <c r="AEQ25" s="97"/>
      <c r="AER25" s="97"/>
      <c r="AES25" s="97"/>
      <c r="AET25" s="97"/>
      <c r="AEU25" s="97"/>
      <c r="AEV25" s="97"/>
      <c r="AEW25" s="97"/>
      <c r="AEX25" s="97"/>
      <c r="AEY25" s="97"/>
      <c r="AEZ25" s="97"/>
      <c r="AFA25" s="97"/>
      <c r="AFB25" s="97"/>
      <c r="AFC25" s="97"/>
      <c r="AFD25" s="97"/>
      <c r="AFE25" s="97"/>
      <c r="AFF25" s="97"/>
      <c r="AFG25" s="97"/>
      <c r="AFH25" s="97"/>
      <c r="AFI25" s="97"/>
      <c r="AFJ25" s="97"/>
      <c r="AFK25" s="97"/>
      <c r="AFL25" s="97"/>
      <c r="AFM25" s="97"/>
      <c r="AFN25" s="97"/>
      <c r="AFO25" s="97"/>
      <c r="AFP25" s="97"/>
      <c r="AFQ25" s="97"/>
      <c r="AFR25" s="97"/>
      <c r="AFS25" s="97"/>
      <c r="AFT25" s="97"/>
      <c r="AFU25" s="97"/>
      <c r="AFV25" s="97"/>
      <c r="AFW25" s="97"/>
      <c r="AFX25" s="97"/>
      <c r="AFY25" s="97"/>
      <c r="AFZ25" s="97"/>
      <c r="AGA25" s="97"/>
      <c r="AGB25" s="97"/>
      <c r="AGC25" s="97"/>
      <c r="AGD25" s="97"/>
      <c r="AGE25" s="97"/>
      <c r="AGF25" s="97"/>
      <c r="AGG25" s="97"/>
      <c r="AGH25" s="97"/>
      <c r="AGI25" s="97"/>
      <c r="AGJ25" s="97"/>
      <c r="AGK25" s="97"/>
      <c r="AGL25" s="97"/>
      <c r="AGM25" s="97"/>
      <c r="AGN25" s="97"/>
      <c r="AGO25" s="97"/>
      <c r="AGP25" s="97"/>
      <c r="AGQ25" s="97"/>
      <c r="AGR25" s="97"/>
      <c r="AGS25" s="97"/>
      <c r="AGT25" s="97"/>
      <c r="AGU25" s="97"/>
      <c r="AGV25" s="97"/>
      <c r="AGW25" s="97"/>
      <c r="AGX25" s="97"/>
      <c r="AGY25" s="97"/>
      <c r="AGZ25" s="97"/>
      <c r="AHA25" s="97"/>
      <c r="AHB25" s="97"/>
      <c r="AHC25" s="97"/>
      <c r="AHD25" s="97"/>
      <c r="AHE25" s="97"/>
      <c r="AHF25" s="97"/>
      <c r="AHG25" s="97"/>
      <c r="AHH25" s="97"/>
      <c r="AHI25" s="97"/>
      <c r="AHJ25" s="97"/>
      <c r="AHK25" s="97"/>
      <c r="AHL25" s="97"/>
      <c r="AHM25" s="97"/>
      <c r="AHN25" s="97"/>
      <c r="AHO25" s="97"/>
      <c r="AHP25" s="97"/>
      <c r="AHQ25" s="97"/>
      <c r="AHR25" s="97"/>
      <c r="AHS25" s="97"/>
      <c r="AHT25" s="97"/>
      <c r="AHU25" s="97"/>
      <c r="AHV25" s="97"/>
      <c r="AHW25" s="97"/>
      <c r="AHX25" s="97"/>
      <c r="AHY25" s="97"/>
      <c r="AHZ25" s="97"/>
      <c r="AIA25" s="97"/>
      <c r="AIB25" s="97"/>
      <c r="AIC25" s="97"/>
      <c r="AID25" s="97"/>
      <c r="AIE25" s="97"/>
      <c r="AIF25" s="97"/>
      <c r="AIG25" s="97"/>
      <c r="AIH25" s="97"/>
      <c r="AII25" s="97"/>
      <c r="AIJ25" s="97"/>
      <c r="AIK25" s="97"/>
      <c r="AIL25" s="97"/>
      <c r="AIM25" s="97"/>
      <c r="AIN25" s="97"/>
      <c r="AIO25" s="97"/>
      <c r="AIP25" s="97"/>
      <c r="AIQ25" s="97"/>
      <c r="AIR25" s="97"/>
      <c r="AIS25" s="97"/>
      <c r="AIT25" s="97"/>
      <c r="AIU25" s="97"/>
      <c r="AIV25" s="97"/>
      <c r="AIW25" s="97"/>
      <c r="AIX25" s="97"/>
      <c r="AIY25" s="97"/>
      <c r="AIZ25" s="97"/>
      <c r="AJA25" s="97"/>
      <c r="AJB25" s="97"/>
      <c r="AJC25" s="97"/>
      <c r="AJD25" s="97"/>
      <c r="AJE25" s="97"/>
      <c r="AJF25" s="97"/>
      <c r="AJG25" s="97"/>
      <c r="AJH25" s="97"/>
      <c r="AJI25" s="97"/>
      <c r="AJJ25" s="97"/>
      <c r="AJK25" s="97"/>
      <c r="AJL25" s="97"/>
      <c r="AJM25" s="97"/>
      <c r="AJN25" s="97"/>
      <c r="AJO25" s="97"/>
      <c r="AJP25" s="97"/>
      <c r="AJQ25" s="97"/>
      <c r="AJR25" s="97"/>
      <c r="AJS25" s="97"/>
      <c r="AJT25" s="97"/>
      <c r="AJU25" s="97"/>
      <c r="AJV25" s="97"/>
      <c r="AJW25" s="97"/>
      <c r="AJX25" s="97"/>
      <c r="AJY25" s="97"/>
      <c r="AJZ25" s="97"/>
      <c r="AKA25" s="97"/>
      <c r="AKB25" s="97"/>
      <c r="AKC25" s="97"/>
      <c r="AKD25" s="97"/>
      <c r="AKE25" s="97"/>
      <c r="AKF25" s="97"/>
      <c r="AKG25" s="97"/>
      <c r="AKH25" s="97"/>
      <c r="AKI25" s="97"/>
      <c r="AKJ25" s="97"/>
      <c r="AKK25" s="97"/>
      <c r="AKL25" s="97"/>
      <c r="AKM25" s="97"/>
      <c r="AKN25" s="97"/>
      <c r="AKO25" s="97"/>
      <c r="AKP25" s="97"/>
      <c r="AKQ25" s="97"/>
      <c r="AKR25" s="97"/>
      <c r="AKS25" s="97"/>
      <c r="AKT25" s="97"/>
      <c r="AKU25" s="97"/>
      <c r="AKV25" s="97"/>
      <c r="AKW25" s="97"/>
      <c r="AKX25" s="97"/>
      <c r="AKY25" s="97"/>
      <c r="AKZ25" s="97"/>
      <c r="ALA25" s="97"/>
      <c r="ALB25" s="97"/>
      <c r="ALC25" s="97"/>
      <c r="ALD25" s="97"/>
      <c r="ALE25" s="97"/>
      <c r="ALF25" s="97"/>
      <c r="ALG25" s="97"/>
      <c r="ALH25" s="97"/>
      <c r="ALI25" s="97"/>
      <c r="ALJ25" s="97"/>
      <c r="ALK25" s="97"/>
      <c r="ALL25" s="97"/>
      <c r="ALM25" s="97"/>
      <c r="ALN25" s="97"/>
      <c r="ALO25" s="97"/>
      <c r="ALP25" s="97"/>
      <c r="ALQ25" s="97"/>
      <c r="ALR25" s="97"/>
      <c r="ALS25" s="97"/>
      <c r="ALT25" s="97"/>
      <c r="ALU25" s="97"/>
      <c r="ALV25" s="97"/>
      <c r="ALW25" s="97"/>
      <c r="ALX25" s="97"/>
      <c r="ALY25" s="97"/>
      <c r="ALZ25" s="97"/>
      <c r="AMA25" s="97"/>
      <c r="AMB25" s="97"/>
      <c r="AMC25" s="97"/>
      <c r="AMD25" s="97"/>
      <c r="AME25" s="97"/>
      <c r="AMF25" s="97"/>
      <c r="AMG25" s="97"/>
      <c r="AMH25" s="97"/>
      <c r="AMI25" s="97"/>
    </row>
    <row r="26" spans="1:1023" s="98" customFormat="1" ht="15" customHeight="1" x14ac:dyDescent="0.25">
      <c r="A26" s="99">
        <v>4</v>
      </c>
      <c r="B26" s="25">
        <v>28</v>
      </c>
      <c r="C26" s="25">
        <v>28</v>
      </c>
      <c r="D26" s="25">
        <v>27</v>
      </c>
      <c r="E26" s="25">
        <v>4</v>
      </c>
      <c r="F26" s="25">
        <v>4</v>
      </c>
      <c r="G26" s="25">
        <v>4</v>
      </c>
      <c r="H26" s="25">
        <v>4</v>
      </c>
      <c r="I26" s="25">
        <v>4</v>
      </c>
      <c r="J26" s="25">
        <v>8</v>
      </c>
      <c r="K26" s="25"/>
      <c r="L26" s="25"/>
      <c r="M26" s="25"/>
      <c r="N26" s="32">
        <f t="shared" si="0"/>
        <v>55.666666666666671</v>
      </c>
      <c r="O26" s="33">
        <v>3</v>
      </c>
      <c r="P26" s="22" t="s">
        <v>136</v>
      </c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  <c r="TC26" s="97"/>
      <c r="TD26" s="97"/>
      <c r="TE26" s="97"/>
      <c r="TF26" s="97"/>
      <c r="TG26" s="97"/>
      <c r="TH26" s="97"/>
      <c r="TI26" s="97"/>
      <c r="TJ26" s="97"/>
      <c r="TK26" s="97"/>
      <c r="TL26" s="97"/>
      <c r="TM26" s="97"/>
      <c r="TN26" s="97"/>
      <c r="TO26" s="97"/>
      <c r="TP26" s="97"/>
      <c r="TQ26" s="97"/>
      <c r="TR26" s="97"/>
      <c r="TS26" s="97"/>
      <c r="TT26" s="97"/>
      <c r="TU26" s="97"/>
      <c r="TV26" s="97"/>
      <c r="TW26" s="97"/>
      <c r="TX26" s="97"/>
      <c r="TY26" s="97"/>
      <c r="TZ26" s="97"/>
      <c r="UA26" s="97"/>
      <c r="UB26" s="97"/>
      <c r="UC26" s="97"/>
      <c r="UD26" s="97"/>
      <c r="UE26" s="97"/>
      <c r="UF26" s="97"/>
      <c r="UG26" s="97"/>
      <c r="UH26" s="97"/>
      <c r="UI26" s="97"/>
      <c r="UJ26" s="97"/>
      <c r="UK26" s="97"/>
      <c r="UL26" s="97"/>
      <c r="UM26" s="97"/>
      <c r="UN26" s="97"/>
      <c r="UO26" s="97"/>
      <c r="UP26" s="97"/>
      <c r="UQ26" s="97"/>
      <c r="UR26" s="97"/>
      <c r="US26" s="97"/>
      <c r="UT26" s="97"/>
      <c r="UU26" s="97"/>
      <c r="UV26" s="97"/>
      <c r="UW26" s="97"/>
      <c r="UX26" s="97"/>
      <c r="UY26" s="97"/>
      <c r="UZ26" s="97"/>
      <c r="VA26" s="97"/>
      <c r="VB26" s="97"/>
      <c r="VC26" s="97"/>
      <c r="VD26" s="97"/>
      <c r="VE26" s="97"/>
      <c r="VF26" s="97"/>
      <c r="VG26" s="97"/>
      <c r="VH26" s="97"/>
      <c r="VI26" s="97"/>
      <c r="VJ26" s="97"/>
      <c r="VK26" s="97"/>
      <c r="VL26" s="97"/>
      <c r="VM26" s="97"/>
      <c r="VN26" s="97"/>
      <c r="VO26" s="97"/>
      <c r="VP26" s="97"/>
      <c r="VQ26" s="97"/>
      <c r="VR26" s="97"/>
      <c r="VS26" s="97"/>
      <c r="VT26" s="97"/>
      <c r="VU26" s="97"/>
      <c r="VV26" s="97"/>
      <c r="VW26" s="97"/>
      <c r="VX26" s="97"/>
      <c r="VY26" s="97"/>
      <c r="VZ26" s="97"/>
      <c r="WA26" s="97"/>
      <c r="WB26" s="97"/>
      <c r="WC26" s="97"/>
      <c r="WD26" s="97"/>
      <c r="WE26" s="97"/>
      <c r="WF26" s="97"/>
      <c r="WG26" s="97"/>
      <c r="WH26" s="97"/>
      <c r="WI26" s="97"/>
      <c r="WJ26" s="97"/>
      <c r="WK26" s="97"/>
      <c r="WL26" s="97"/>
      <c r="WM26" s="97"/>
      <c r="WN26" s="97"/>
      <c r="WO26" s="97"/>
      <c r="WP26" s="97"/>
      <c r="WQ26" s="97"/>
      <c r="WR26" s="97"/>
      <c r="WS26" s="97"/>
      <c r="WT26" s="97"/>
      <c r="WU26" s="97"/>
      <c r="WV26" s="97"/>
      <c r="WW26" s="97"/>
      <c r="WX26" s="97"/>
      <c r="WY26" s="97"/>
      <c r="WZ26" s="97"/>
      <c r="XA26" s="97"/>
      <c r="XB26" s="97"/>
      <c r="XC26" s="97"/>
      <c r="XD26" s="97"/>
      <c r="XE26" s="97"/>
      <c r="XF26" s="97"/>
      <c r="XG26" s="97"/>
      <c r="XH26" s="97"/>
      <c r="XI26" s="97"/>
      <c r="XJ26" s="97"/>
      <c r="XK26" s="97"/>
      <c r="XL26" s="97"/>
      <c r="XM26" s="97"/>
      <c r="XN26" s="97"/>
      <c r="XO26" s="97"/>
      <c r="XP26" s="97"/>
      <c r="XQ26" s="97"/>
      <c r="XR26" s="97"/>
      <c r="XS26" s="97"/>
      <c r="XT26" s="97"/>
      <c r="XU26" s="97"/>
      <c r="XV26" s="97"/>
      <c r="XW26" s="97"/>
      <c r="XX26" s="97"/>
      <c r="XY26" s="97"/>
      <c r="XZ26" s="97"/>
      <c r="YA26" s="97"/>
      <c r="YB26" s="97"/>
      <c r="YC26" s="97"/>
      <c r="YD26" s="97"/>
      <c r="YE26" s="97"/>
      <c r="YF26" s="97"/>
      <c r="YG26" s="97"/>
      <c r="YH26" s="97"/>
      <c r="YI26" s="97"/>
      <c r="YJ26" s="97"/>
      <c r="YK26" s="97"/>
      <c r="YL26" s="97"/>
      <c r="YM26" s="97"/>
      <c r="YN26" s="97"/>
      <c r="YO26" s="97"/>
      <c r="YP26" s="97"/>
      <c r="YQ26" s="97"/>
      <c r="YR26" s="97"/>
      <c r="YS26" s="97"/>
      <c r="YT26" s="97"/>
      <c r="YU26" s="97"/>
      <c r="YV26" s="97"/>
      <c r="YW26" s="97"/>
      <c r="YX26" s="97"/>
      <c r="YY26" s="97"/>
      <c r="YZ26" s="97"/>
      <c r="ZA26" s="97"/>
      <c r="ZB26" s="97"/>
      <c r="ZC26" s="97"/>
      <c r="ZD26" s="97"/>
      <c r="ZE26" s="97"/>
      <c r="ZF26" s="97"/>
      <c r="ZG26" s="97"/>
      <c r="ZH26" s="97"/>
      <c r="ZI26" s="97"/>
      <c r="ZJ26" s="97"/>
      <c r="ZK26" s="97"/>
      <c r="ZL26" s="97"/>
      <c r="ZM26" s="97"/>
      <c r="ZN26" s="97"/>
      <c r="ZO26" s="97"/>
      <c r="ZP26" s="97"/>
      <c r="ZQ26" s="97"/>
      <c r="ZR26" s="97"/>
      <c r="ZS26" s="97"/>
      <c r="ZT26" s="97"/>
      <c r="ZU26" s="97"/>
      <c r="ZV26" s="97"/>
      <c r="ZW26" s="97"/>
      <c r="ZX26" s="97"/>
      <c r="ZY26" s="97"/>
      <c r="ZZ26" s="97"/>
      <c r="AAA26" s="97"/>
      <c r="AAB26" s="97"/>
      <c r="AAC26" s="97"/>
      <c r="AAD26" s="97"/>
      <c r="AAE26" s="97"/>
      <c r="AAF26" s="97"/>
      <c r="AAG26" s="97"/>
      <c r="AAH26" s="97"/>
      <c r="AAI26" s="97"/>
      <c r="AAJ26" s="97"/>
      <c r="AAK26" s="97"/>
      <c r="AAL26" s="97"/>
      <c r="AAM26" s="97"/>
      <c r="AAN26" s="97"/>
      <c r="AAO26" s="97"/>
      <c r="AAP26" s="97"/>
      <c r="AAQ26" s="97"/>
      <c r="AAR26" s="97"/>
      <c r="AAS26" s="97"/>
      <c r="AAT26" s="97"/>
      <c r="AAU26" s="97"/>
      <c r="AAV26" s="97"/>
      <c r="AAW26" s="97"/>
      <c r="AAX26" s="97"/>
      <c r="AAY26" s="97"/>
      <c r="AAZ26" s="97"/>
      <c r="ABA26" s="97"/>
      <c r="ABB26" s="97"/>
      <c r="ABC26" s="97"/>
      <c r="ABD26" s="97"/>
      <c r="ABE26" s="97"/>
      <c r="ABF26" s="97"/>
      <c r="ABG26" s="97"/>
      <c r="ABH26" s="97"/>
      <c r="ABI26" s="97"/>
      <c r="ABJ26" s="97"/>
      <c r="ABK26" s="97"/>
      <c r="ABL26" s="97"/>
      <c r="ABM26" s="97"/>
      <c r="ABN26" s="97"/>
      <c r="ABO26" s="97"/>
      <c r="ABP26" s="97"/>
      <c r="ABQ26" s="97"/>
      <c r="ABR26" s="97"/>
      <c r="ABS26" s="97"/>
      <c r="ABT26" s="97"/>
      <c r="ABU26" s="97"/>
      <c r="ABV26" s="97"/>
      <c r="ABW26" s="97"/>
      <c r="ABX26" s="97"/>
      <c r="ABY26" s="97"/>
      <c r="ABZ26" s="97"/>
      <c r="ACA26" s="97"/>
      <c r="ACB26" s="97"/>
      <c r="ACC26" s="97"/>
      <c r="ACD26" s="97"/>
      <c r="ACE26" s="97"/>
      <c r="ACF26" s="97"/>
      <c r="ACG26" s="97"/>
      <c r="ACH26" s="97"/>
      <c r="ACI26" s="97"/>
      <c r="ACJ26" s="97"/>
      <c r="ACK26" s="97"/>
      <c r="ACL26" s="97"/>
      <c r="ACM26" s="97"/>
      <c r="ACN26" s="97"/>
      <c r="ACO26" s="97"/>
      <c r="ACP26" s="97"/>
      <c r="ACQ26" s="97"/>
      <c r="ACR26" s="97"/>
      <c r="ACS26" s="97"/>
      <c r="ACT26" s="97"/>
      <c r="ACU26" s="97"/>
      <c r="ACV26" s="97"/>
      <c r="ACW26" s="97"/>
      <c r="ACX26" s="97"/>
      <c r="ACY26" s="97"/>
      <c r="ACZ26" s="97"/>
      <c r="ADA26" s="97"/>
      <c r="ADB26" s="97"/>
      <c r="ADC26" s="97"/>
      <c r="ADD26" s="97"/>
      <c r="ADE26" s="97"/>
      <c r="ADF26" s="97"/>
      <c r="ADG26" s="97"/>
      <c r="ADH26" s="97"/>
      <c r="ADI26" s="97"/>
      <c r="ADJ26" s="97"/>
      <c r="ADK26" s="97"/>
      <c r="ADL26" s="97"/>
      <c r="ADM26" s="97"/>
      <c r="ADN26" s="97"/>
      <c r="ADO26" s="97"/>
      <c r="ADP26" s="97"/>
      <c r="ADQ26" s="97"/>
      <c r="ADR26" s="97"/>
      <c r="ADS26" s="97"/>
      <c r="ADT26" s="97"/>
      <c r="ADU26" s="97"/>
      <c r="ADV26" s="97"/>
      <c r="ADW26" s="97"/>
      <c r="ADX26" s="97"/>
      <c r="ADY26" s="97"/>
      <c r="ADZ26" s="97"/>
      <c r="AEA26" s="97"/>
      <c r="AEB26" s="97"/>
      <c r="AEC26" s="97"/>
      <c r="AED26" s="97"/>
      <c r="AEE26" s="97"/>
      <c r="AEF26" s="97"/>
      <c r="AEG26" s="97"/>
      <c r="AEH26" s="97"/>
      <c r="AEI26" s="97"/>
      <c r="AEJ26" s="97"/>
      <c r="AEK26" s="97"/>
      <c r="AEL26" s="97"/>
      <c r="AEM26" s="97"/>
      <c r="AEN26" s="97"/>
      <c r="AEO26" s="97"/>
      <c r="AEP26" s="97"/>
      <c r="AEQ26" s="97"/>
      <c r="AER26" s="97"/>
      <c r="AES26" s="97"/>
      <c r="AET26" s="97"/>
      <c r="AEU26" s="97"/>
      <c r="AEV26" s="97"/>
      <c r="AEW26" s="97"/>
      <c r="AEX26" s="97"/>
      <c r="AEY26" s="97"/>
      <c r="AEZ26" s="97"/>
      <c r="AFA26" s="97"/>
      <c r="AFB26" s="97"/>
      <c r="AFC26" s="97"/>
      <c r="AFD26" s="97"/>
      <c r="AFE26" s="97"/>
      <c r="AFF26" s="97"/>
      <c r="AFG26" s="97"/>
      <c r="AFH26" s="97"/>
      <c r="AFI26" s="97"/>
      <c r="AFJ26" s="97"/>
      <c r="AFK26" s="97"/>
      <c r="AFL26" s="97"/>
      <c r="AFM26" s="97"/>
      <c r="AFN26" s="97"/>
      <c r="AFO26" s="97"/>
      <c r="AFP26" s="97"/>
      <c r="AFQ26" s="97"/>
      <c r="AFR26" s="97"/>
      <c r="AFS26" s="97"/>
      <c r="AFT26" s="97"/>
      <c r="AFU26" s="97"/>
      <c r="AFV26" s="97"/>
      <c r="AFW26" s="97"/>
      <c r="AFX26" s="97"/>
      <c r="AFY26" s="97"/>
      <c r="AFZ26" s="97"/>
      <c r="AGA26" s="97"/>
      <c r="AGB26" s="97"/>
      <c r="AGC26" s="97"/>
      <c r="AGD26" s="97"/>
      <c r="AGE26" s="97"/>
      <c r="AGF26" s="97"/>
      <c r="AGG26" s="97"/>
      <c r="AGH26" s="97"/>
      <c r="AGI26" s="97"/>
      <c r="AGJ26" s="97"/>
      <c r="AGK26" s="97"/>
      <c r="AGL26" s="97"/>
      <c r="AGM26" s="97"/>
      <c r="AGN26" s="97"/>
      <c r="AGO26" s="97"/>
      <c r="AGP26" s="97"/>
      <c r="AGQ26" s="97"/>
      <c r="AGR26" s="97"/>
      <c r="AGS26" s="97"/>
      <c r="AGT26" s="97"/>
      <c r="AGU26" s="97"/>
      <c r="AGV26" s="97"/>
      <c r="AGW26" s="97"/>
      <c r="AGX26" s="97"/>
      <c r="AGY26" s="97"/>
      <c r="AGZ26" s="97"/>
      <c r="AHA26" s="97"/>
      <c r="AHB26" s="97"/>
      <c r="AHC26" s="97"/>
      <c r="AHD26" s="97"/>
      <c r="AHE26" s="97"/>
      <c r="AHF26" s="97"/>
      <c r="AHG26" s="97"/>
      <c r="AHH26" s="97"/>
      <c r="AHI26" s="97"/>
      <c r="AHJ26" s="97"/>
      <c r="AHK26" s="97"/>
      <c r="AHL26" s="97"/>
      <c r="AHM26" s="97"/>
      <c r="AHN26" s="97"/>
      <c r="AHO26" s="97"/>
      <c r="AHP26" s="97"/>
      <c r="AHQ26" s="97"/>
      <c r="AHR26" s="97"/>
      <c r="AHS26" s="97"/>
      <c r="AHT26" s="97"/>
      <c r="AHU26" s="97"/>
      <c r="AHV26" s="97"/>
      <c r="AHW26" s="97"/>
      <c r="AHX26" s="97"/>
      <c r="AHY26" s="97"/>
      <c r="AHZ26" s="97"/>
      <c r="AIA26" s="97"/>
      <c r="AIB26" s="97"/>
      <c r="AIC26" s="97"/>
      <c r="AID26" s="97"/>
      <c r="AIE26" s="97"/>
      <c r="AIF26" s="97"/>
      <c r="AIG26" s="97"/>
      <c r="AIH26" s="97"/>
      <c r="AII26" s="97"/>
      <c r="AIJ26" s="97"/>
      <c r="AIK26" s="97"/>
      <c r="AIL26" s="97"/>
      <c r="AIM26" s="97"/>
      <c r="AIN26" s="97"/>
      <c r="AIO26" s="97"/>
      <c r="AIP26" s="97"/>
      <c r="AIQ26" s="97"/>
      <c r="AIR26" s="97"/>
      <c r="AIS26" s="97"/>
      <c r="AIT26" s="97"/>
      <c r="AIU26" s="97"/>
      <c r="AIV26" s="97"/>
      <c r="AIW26" s="97"/>
      <c r="AIX26" s="97"/>
      <c r="AIY26" s="97"/>
      <c r="AIZ26" s="97"/>
      <c r="AJA26" s="97"/>
      <c r="AJB26" s="97"/>
      <c r="AJC26" s="97"/>
      <c r="AJD26" s="97"/>
      <c r="AJE26" s="97"/>
      <c r="AJF26" s="97"/>
      <c r="AJG26" s="97"/>
      <c r="AJH26" s="97"/>
      <c r="AJI26" s="97"/>
      <c r="AJJ26" s="97"/>
      <c r="AJK26" s="97"/>
      <c r="AJL26" s="97"/>
      <c r="AJM26" s="97"/>
      <c r="AJN26" s="97"/>
      <c r="AJO26" s="97"/>
      <c r="AJP26" s="97"/>
      <c r="AJQ26" s="97"/>
      <c r="AJR26" s="97"/>
      <c r="AJS26" s="97"/>
      <c r="AJT26" s="97"/>
      <c r="AJU26" s="97"/>
      <c r="AJV26" s="97"/>
      <c r="AJW26" s="97"/>
      <c r="AJX26" s="97"/>
      <c r="AJY26" s="97"/>
      <c r="AJZ26" s="97"/>
      <c r="AKA26" s="97"/>
      <c r="AKB26" s="97"/>
      <c r="AKC26" s="97"/>
      <c r="AKD26" s="97"/>
      <c r="AKE26" s="97"/>
      <c r="AKF26" s="97"/>
      <c r="AKG26" s="97"/>
      <c r="AKH26" s="97"/>
      <c r="AKI26" s="97"/>
      <c r="AKJ26" s="97"/>
      <c r="AKK26" s="97"/>
      <c r="AKL26" s="97"/>
      <c r="AKM26" s="97"/>
      <c r="AKN26" s="97"/>
      <c r="AKO26" s="97"/>
      <c r="AKP26" s="97"/>
      <c r="AKQ26" s="97"/>
      <c r="AKR26" s="97"/>
      <c r="AKS26" s="97"/>
      <c r="AKT26" s="97"/>
      <c r="AKU26" s="97"/>
      <c r="AKV26" s="97"/>
      <c r="AKW26" s="97"/>
      <c r="AKX26" s="97"/>
      <c r="AKY26" s="97"/>
      <c r="AKZ26" s="97"/>
      <c r="ALA26" s="97"/>
      <c r="ALB26" s="97"/>
      <c r="ALC26" s="97"/>
      <c r="ALD26" s="97"/>
      <c r="ALE26" s="97"/>
      <c r="ALF26" s="97"/>
      <c r="ALG26" s="97"/>
      <c r="ALH26" s="97"/>
      <c r="ALI26" s="97"/>
      <c r="ALJ26" s="97"/>
      <c r="ALK26" s="97"/>
      <c r="ALL26" s="97"/>
      <c r="ALM26" s="97"/>
      <c r="ALN26" s="97"/>
      <c r="ALO26" s="97"/>
      <c r="ALP26" s="97"/>
      <c r="ALQ26" s="97"/>
      <c r="ALR26" s="97"/>
      <c r="ALS26" s="97"/>
      <c r="ALT26" s="97"/>
      <c r="ALU26" s="97"/>
      <c r="ALV26" s="97"/>
      <c r="ALW26" s="97"/>
      <c r="ALX26" s="97"/>
      <c r="ALY26" s="97"/>
      <c r="ALZ26" s="97"/>
      <c r="AMA26" s="97"/>
      <c r="AMB26" s="97"/>
      <c r="AMC26" s="97"/>
      <c r="AMD26" s="97"/>
      <c r="AME26" s="97"/>
      <c r="AMF26" s="97"/>
      <c r="AMG26" s="97"/>
      <c r="AMH26" s="97"/>
      <c r="AMI26" s="97"/>
    </row>
    <row r="27" spans="1:1023" s="98" customFormat="1" ht="15" customHeight="1" x14ac:dyDescent="0.25">
      <c r="A27" s="99">
        <v>5</v>
      </c>
      <c r="B27" s="25">
        <v>30</v>
      </c>
      <c r="C27" s="25">
        <v>30</v>
      </c>
      <c r="D27" s="25">
        <v>30</v>
      </c>
      <c r="E27" s="25">
        <v>4</v>
      </c>
      <c r="F27" s="25">
        <v>4</v>
      </c>
      <c r="G27" s="25">
        <v>5</v>
      </c>
      <c r="H27" s="25">
        <v>5</v>
      </c>
      <c r="I27" s="25">
        <v>5</v>
      </c>
      <c r="J27" s="25">
        <v>8</v>
      </c>
      <c r="K27" s="25"/>
      <c r="L27" s="25"/>
      <c r="M27" s="25"/>
      <c r="N27" s="32">
        <f t="shared" si="0"/>
        <v>61</v>
      </c>
      <c r="O27" s="100">
        <v>1</v>
      </c>
      <c r="P27" s="22" t="s">
        <v>128</v>
      </c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  <c r="TC27" s="97"/>
      <c r="TD27" s="97"/>
      <c r="TE27" s="97"/>
      <c r="TF27" s="97"/>
      <c r="TG27" s="97"/>
      <c r="TH27" s="97"/>
      <c r="TI27" s="97"/>
      <c r="TJ27" s="97"/>
      <c r="TK27" s="97"/>
      <c r="TL27" s="97"/>
      <c r="TM27" s="97"/>
      <c r="TN27" s="97"/>
      <c r="TO27" s="97"/>
      <c r="TP27" s="97"/>
      <c r="TQ27" s="97"/>
      <c r="TR27" s="97"/>
      <c r="TS27" s="97"/>
      <c r="TT27" s="97"/>
      <c r="TU27" s="97"/>
      <c r="TV27" s="97"/>
      <c r="TW27" s="97"/>
      <c r="TX27" s="97"/>
      <c r="TY27" s="97"/>
      <c r="TZ27" s="97"/>
      <c r="UA27" s="97"/>
      <c r="UB27" s="97"/>
      <c r="UC27" s="97"/>
      <c r="UD27" s="97"/>
      <c r="UE27" s="97"/>
      <c r="UF27" s="97"/>
      <c r="UG27" s="97"/>
      <c r="UH27" s="97"/>
      <c r="UI27" s="97"/>
      <c r="UJ27" s="97"/>
      <c r="UK27" s="97"/>
      <c r="UL27" s="97"/>
      <c r="UM27" s="97"/>
      <c r="UN27" s="97"/>
      <c r="UO27" s="97"/>
      <c r="UP27" s="97"/>
      <c r="UQ27" s="97"/>
      <c r="UR27" s="97"/>
      <c r="US27" s="97"/>
      <c r="UT27" s="97"/>
      <c r="UU27" s="97"/>
      <c r="UV27" s="97"/>
      <c r="UW27" s="97"/>
      <c r="UX27" s="97"/>
      <c r="UY27" s="97"/>
      <c r="UZ27" s="97"/>
      <c r="VA27" s="97"/>
      <c r="VB27" s="97"/>
      <c r="VC27" s="97"/>
      <c r="VD27" s="97"/>
      <c r="VE27" s="97"/>
      <c r="VF27" s="97"/>
      <c r="VG27" s="97"/>
      <c r="VH27" s="97"/>
      <c r="VI27" s="97"/>
      <c r="VJ27" s="97"/>
      <c r="VK27" s="97"/>
      <c r="VL27" s="97"/>
      <c r="VM27" s="97"/>
      <c r="VN27" s="97"/>
      <c r="VO27" s="97"/>
      <c r="VP27" s="97"/>
      <c r="VQ27" s="97"/>
      <c r="VR27" s="97"/>
      <c r="VS27" s="97"/>
      <c r="VT27" s="97"/>
      <c r="VU27" s="97"/>
      <c r="VV27" s="97"/>
      <c r="VW27" s="97"/>
      <c r="VX27" s="97"/>
      <c r="VY27" s="97"/>
      <c r="VZ27" s="97"/>
      <c r="WA27" s="97"/>
      <c r="WB27" s="97"/>
      <c r="WC27" s="97"/>
      <c r="WD27" s="97"/>
      <c r="WE27" s="97"/>
      <c r="WF27" s="97"/>
      <c r="WG27" s="97"/>
      <c r="WH27" s="97"/>
      <c r="WI27" s="97"/>
      <c r="WJ27" s="97"/>
      <c r="WK27" s="97"/>
      <c r="WL27" s="97"/>
      <c r="WM27" s="97"/>
      <c r="WN27" s="97"/>
      <c r="WO27" s="97"/>
      <c r="WP27" s="97"/>
      <c r="WQ27" s="97"/>
      <c r="WR27" s="97"/>
      <c r="WS27" s="97"/>
      <c r="WT27" s="97"/>
      <c r="WU27" s="97"/>
      <c r="WV27" s="97"/>
      <c r="WW27" s="97"/>
      <c r="WX27" s="97"/>
      <c r="WY27" s="97"/>
      <c r="WZ27" s="97"/>
      <c r="XA27" s="97"/>
      <c r="XB27" s="97"/>
      <c r="XC27" s="97"/>
      <c r="XD27" s="97"/>
      <c r="XE27" s="97"/>
      <c r="XF27" s="97"/>
      <c r="XG27" s="97"/>
      <c r="XH27" s="97"/>
      <c r="XI27" s="97"/>
      <c r="XJ27" s="97"/>
      <c r="XK27" s="97"/>
      <c r="XL27" s="97"/>
      <c r="XM27" s="97"/>
      <c r="XN27" s="97"/>
      <c r="XO27" s="97"/>
      <c r="XP27" s="97"/>
      <c r="XQ27" s="97"/>
      <c r="XR27" s="97"/>
      <c r="XS27" s="97"/>
      <c r="XT27" s="97"/>
      <c r="XU27" s="97"/>
      <c r="XV27" s="97"/>
      <c r="XW27" s="97"/>
      <c r="XX27" s="97"/>
      <c r="XY27" s="97"/>
      <c r="XZ27" s="97"/>
      <c r="YA27" s="97"/>
      <c r="YB27" s="97"/>
      <c r="YC27" s="97"/>
      <c r="YD27" s="97"/>
      <c r="YE27" s="97"/>
      <c r="YF27" s="97"/>
      <c r="YG27" s="97"/>
      <c r="YH27" s="97"/>
      <c r="YI27" s="97"/>
      <c r="YJ27" s="97"/>
      <c r="YK27" s="97"/>
      <c r="YL27" s="97"/>
      <c r="YM27" s="97"/>
      <c r="YN27" s="97"/>
      <c r="YO27" s="97"/>
      <c r="YP27" s="97"/>
      <c r="YQ27" s="97"/>
      <c r="YR27" s="97"/>
      <c r="YS27" s="97"/>
      <c r="YT27" s="97"/>
      <c r="YU27" s="97"/>
      <c r="YV27" s="97"/>
      <c r="YW27" s="97"/>
      <c r="YX27" s="97"/>
      <c r="YY27" s="97"/>
      <c r="YZ27" s="97"/>
      <c r="ZA27" s="97"/>
      <c r="ZB27" s="97"/>
      <c r="ZC27" s="97"/>
      <c r="ZD27" s="97"/>
      <c r="ZE27" s="97"/>
      <c r="ZF27" s="97"/>
      <c r="ZG27" s="97"/>
      <c r="ZH27" s="97"/>
      <c r="ZI27" s="97"/>
      <c r="ZJ27" s="97"/>
      <c r="ZK27" s="97"/>
      <c r="ZL27" s="97"/>
      <c r="ZM27" s="97"/>
      <c r="ZN27" s="97"/>
      <c r="ZO27" s="97"/>
      <c r="ZP27" s="97"/>
      <c r="ZQ27" s="97"/>
      <c r="ZR27" s="97"/>
      <c r="ZS27" s="97"/>
      <c r="ZT27" s="97"/>
      <c r="ZU27" s="97"/>
      <c r="ZV27" s="97"/>
      <c r="ZW27" s="97"/>
      <c r="ZX27" s="97"/>
      <c r="ZY27" s="97"/>
      <c r="ZZ27" s="97"/>
      <c r="AAA27" s="97"/>
      <c r="AAB27" s="97"/>
      <c r="AAC27" s="97"/>
      <c r="AAD27" s="97"/>
      <c r="AAE27" s="97"/>
      <c r="AAF27" s="97"/>
      <c r="AAG27" s="97"/>
      <c r="AAH27" s="97"/>
      <c r="AAI27" s="97"/>
      <c r="AAJ27" s="97"/>
      <c r="AAK27" s="97"/>
      <c r="AAL27" s="97"/>
      <c r="AAM27" s="97"/>
      <c r="AAN27" s="97"/>
      <c r="AAO27" s="97"/>
      <c r="AAP27" s="97"/>
      <c r="AAQ27" s="97"/>
      <c r="AAR27" s="97"/>
      <c r="AAS27" s="97"/>
      <c r="AAT27" s="97"/>
      <c r="AAU27" s="97"/>
      <c r="AAV27" s="97"/>
      <c r="AAW27" s="97"/>
      <c r="AAX27" s="97"/>
      <c r="AAY27" s="97"/>
      <c r="AAZ27" s="97"/>
      <c r="ABA27" s="97"/>
      <c r="ABB27" s="97"/>
      <c r="ABC27" s="97"/>
      <c r="ABD27" s="97"/>
      <c r="ABE27" s="97"/>
      <c r="ABF27" s="97"/>
      <c r="ABG27" s="97"/>
      <c r="ABH27" s="97"/>
      <c r="ABI27" s="97"/>
      <c r="ABJ27" s="97"/>
      <c r="ABK27" s="97"/>
      <c r="ABL27" s="97"/>
      <c r="ABM27" s="97"/>
      <c r="ABN27" s="97"/>
      <c r="ABO27" s="97"/>
      <c r="ABP27" s="97"/>
      <c r="ABQ27" s="97"/>
      <c r="ABR27" s="97"/>
      <c r="ABS27" s="97"/>
      <c r="ABT27" s="97"/>
      <c r="ABU27" s="97"/>
      <c r="ABV27" s="97"/>
      <c r="ABW27" s="97"/>
      <c r="ABX27" s="97"/>
      <c r="ABY27" s="97"/>
      <c r="ABZ27" s="97"/>
      <c r="ACA27" s="97"/>
      <c r="ACB27" s="97"/>
      <c r="ACC27" s="97"/>
      <c r="ACD27" s="97"/>
      <c r="ACE27" s="97"/>
      <c r="ACF27" s="97"/>
      <c r="ACG27" s="97"/>
      <c r="ACH27" s="97"/>
      <c r="ACI27" s="97"/>
      <c r="ACJ27" s="97"/>
      <c r="ACK27" s="97"/>
      <c r="ACL27" s="97"/>
      <c r="ACM27" s="97"/>
      <c r="ACN27" s="97"/>
      <c r="ACO27" s="97"/>
      <c r="ACP27" s="97"/>
      <c r="ACQ27" s="97"/>
      <c r="ACR27" s="97"/>
      <c r="ACS27" s="97"/>
      <c r="ACT27" s="97"/>
      <c r="ACU27" s="97"/>
      <c r="ACV27" s="97"/>
      <c r="ACW27" s="97"/>
      <c r="ACX27" s="97"/>
      <c r="ACY27" s="97"/>
      <c r="ACZ27" s="97"/>
      <c r="ADA27" s="97"/>
      <c r="ADB27" s="97"/>
      <c r="ADC27" s="97"/>
      <c r="ADD27" s="97"/>
      <c r="ADE27" s="97"/>
      <c r="ADF27" s="97"/>
      <c r="ADG27" s="97"/>
      <c r="ADH27" s="97"/>
      <c r="ADI27" s="97"/>
      <c r="ADJ27" s="97"/>
      <c r="ADK27" s="97"/>
      <c r="ADL27" s="97"/>
      <c r="ADM27" s="97"/>
      <c r="ADN27" s="97"/>
      <c r="ADO27" s="97"/>
      <c r="ADP27" s="97"/>
      <c r="ADQ27" s="97"/>
      <c r="ADR27" s="97"/>
      <c r="ADS27" s="97"/>
      <c r="ADT27" s="97"/>
      <c r="ADU27" s="97"/>
      <c r="ADV27" s="97"/>
      <c r="ADW27" s="97"/>
      <c r="ADX27" s="97"/>
      <c r="ADY27" s="97"/>
      <c r="ADZ27" s="97"/>
      <c r="AEA27" s="97"/>
      <c r="AEB27" s="97"/>
      <c r="AEC27" s="97"/>
      <c r="AED27" s="97"/>
      <c r="AEE27" s="97"/>
      <c r="AEF27" s="97"/>
      <c r="AEG27" s="97"/>
      <c r="AEH27" s="97"/>
      <c r="AEI27" s="97"/>
      <c r="AEJ27" s="97"/>
      <c r="AEK27" s="97"/>
      <c r="AEL27" s="97"/>
      <c r="AEM27" s="97"/>
      <c r="AEN27" s="97"/>
      <c r="AEO27" s="97"/>
      <c r="AEP27" s="97"/>
      <c r="AEQ27" s="97"/>
      <c r="AER27" s="97"/>
      <c r="AES27" s="97"/>
      <c r="AET27" s="97"/>
      <c r="AEU27" s="97"/>
      <c r="AEV27" s="97"/>
      <c r="AEW27" s="97"/>
      <c r="AEX27" s="97"/>
      <c r="AEY27" s="97"/>
      <c r="AEZ27" s="97"/>
      <c r="AFA27" s="97"/>
      <c r="AFB27" s="97"/>
      <c r="AFC27" s="97"/>
      <c r="AFD27" s="97"/>
      <c r="AFE27" s="97"/>
      <c r="AFF27" s="97"/>
      <c r="AFG27" s="97"/>
      <c r="AFH27" s="97"/>
      <c r="AFI27" s="97"/>
      <c r="AFJ27" s="97"/>
      <c r="AFK27" s="97"/>
      <c r="AFL27" s="97"/>
      <c r="AFM27" s="97"/>
      <c r="AFN27" s="97"/>
      <c r="AFO27" s="97"/>
      <c r="AFP27" s="97"/>
      <c r="AFQ27" s="97"/>
      <c r="AFR27" s="97"/>
      <c r="AFS27" s="97"/>
      <c r="AFT27" s="97"/>
      <c r="AFU27" s="97"/>
      <c r="AFV27" s="97"/>
      <c r="AFW27" s="97"/>
      <c r="AFX27" s="97"/>
      <c r="AFY27" s="97"/>
      <c r="AFZ27" s="97"/>
      <c r="AGA27" s="97"/>
      <c r="AGB27" s="97"/>
      <c r="AGC27" s="97"/>
      <c r="AGD27" s="97"/>
      <c r="AGE27" s="97"/>
      <c r="AGF27" s="97"/>
      <c r="AGG27" s="97"/>
      <c r="AGH27" s="97"/>
      <c r="AGI27" s="97"/>
      <c r="AGJ27" s="97"/>
      <c r="AGK27" s="97"/>
      <c r="AGL27" s="97"/>
      <c r="AGM27" s="97"/>
      <c r="AGN27" s="97"/>
      <c r="AGO27" s="97"/>
      <c r="AGP27" s="97"/>
      <c r="AGQ27" s="97"/>
      <c r="AGR27" s="97"/>
      <c r="AGS27" s="97"/>
      <c r="AGT27" s="97"/>
      <c r="AGU27" s="97"/>
      <c r="AGV27" s="97"/>
      <c r="AGW27" s="97"/>
      <c r="AGX27" s="97"/>
      <c r="AGY27" s="97"/>
      <c r="AGZ27" s="97"/>
      <c r="AHA27" s="97"/>
      <c r="AHB27" s="97"/>
      <c r="AHC27" s="97"/>
      <c r="AHD27" s="97"/>
      <c r="AHE27" s="97"/>
      <c r="AHF27" s="97"/>
      <c r="AHG27" s="97"/>
      <c r="AHH27" s="97"/>
      <c r="AHI27" s="97"/>
      <c r="AHJ27" s="97"/>
      <c r="AHK27" s="97"/>
      <c r="AHL27" s="97"/>
      <c r="AHM27" s="97"/>
      <c r="AHN27" s="97"/>
      <c r="AHO27" s="97"/>
      <c r="AHP27" s="97"/>
      <c r="AHQ27" s="97"/>
      <c r="AHR27" s="97"/>
      <c r="AHS27" s="97"/>
      <c r="AHT27" s="97"/>
      <c r="AHU27" s="97"/>
      <c r="AHV27" s="97"/>
      <c r="AHW27" s="97"/>
      <c r="AHX27" s="97"/>
      <c r="AHY27" s="97"/>
      <c r="AHZ27" s="97"/>
      <c r="AIA27" s="97"/>
      <c r="AIB27" s="97"/>
      <c r="AIC27" s="97"/>
      <c r="AID27" s="97"/>
      <c r="AIE27" s="97"/>
      <c r="AIF27" s="97"/>
      <c r="AIG27" s="97"/>
      <c r="AIH27" s="97"/>
      <c r="AII27" s="97"/>
      <c r="AIJ27" s="97"/>
      <c r="AIK27" s="97"/>
      <c r="AIL27" s="97"/>
      <c r="AIM27" s="97"/>
      <c r="AIN27" s="97"/>
      <c r="AIO27" s="97"/>
      <c r="AIP27" s="97"/>
      <c r="AIQ27" s="97"/>
      <c r="AIR27" s="97"/>
      <c r="AIS27" s="97"/>
      <c r="AIT27" s="97"/>
      <c r="AIU27" s="97"/>
      <c r="AIV27" s="97"/>
      <c r="AIW27" s="97"/>
      <c r="AIX27" s="97"/>
      <c r="AIY27" s="97"/>
      <c r="AIZ27" s="97"/>
      <c r="AJA27" s="97"/>
      <c r="AJB27" s="97"/>
      <c r="AJC27" s="97"/>
      <c r="AJD27" s="97"/>
      <c r="AJE27" s="97"/>
      <c r="AJF27" s="97"/>
      <c r="AJG27" s="97"/>
      <c r="AJH27" s="97"/>
      <c r="AJI27" s="97"/>
      <c r="AJJ27" s="97"/>
      <c r="AJK27" s="97"/>
      <c r="AJL27" s="97"/>
      <c r="AJM27" s="97"/>
      <c r="AJN27" s="97"/>
      <c r="AJO27" s="97"/>
      <c r="AJP27" s="97"/>
      <c r="AJQ27" s="97"/>
      <c r="AJR27" s="97"/>
      <c r="AJS27" s="97"/>
      <c r="AJT27" s="97"/>
      <c r="AJU27" s="97"/>
      <c r="AJV27" s="97"/>
      <c r="AJW27" s="97"/>
      <c r="AJX27" s="97"/>
      <c r="AJY27" s="97"/>
      <c r="AJZ27" s="97"/>
      <c r="AKA27" s="97"/>
      <c r="AKB27" s="97"/>
      <c r="AKC27" s="97"/>
      <c r="AKD27" s="97"/>
      <c r="AKE27" s="97"/>
      <c r="AKF27" s="97"/>
      <c r="AKG27" s="97"/>
      <c r="AKH27" s="97"/>
      <c r="AKI27" s="97"/>
      <c r="AKJ27" s="97"/>
      <c r="AKK27" s="97"/>
      <c r="AKL27" s="97"/>
      <c r="AKM27" s="97"/>
      <c r="AKN27" s="97"/>
      <c r="AKO27" s="97"/>
      <c r="AKP27" s="97"/>
      <c r="AKQ27" s="97"/>
      <c r="AKR27" s="97"/>
      <c r="AKS27" s="97"/>
      <c r="AKT27" s="97"/>
      <c r="AKU27" s="97"/>
      <c r="AKV27" s="97"/>
      <c r="AKW27" s="97"/>
      <c r="AKX27" s="97"/>
      <c r="AKY27" s="97"/>
      <c r="AKZ27" s="97"/>
      <c r="ALA27" s="97"/>
      <c r="ALB27" s="97"/>
      <c r="ALC27" s="97"/>
      <c r="ALD27" s="97"/>
      <c r="ALE27" s="97"/>
      <c r="ALF27" s="97"/>
      <c r="ALG27" s="97"/>
      <c r="ALH27" s="97"/>
      <c r="ALI27" s="97"/>
      <c r="ALJ27" s="97"/>
      <c r="ALK27" s="97"/>
      <c r="ALL27" s="97"/>
      <c r="ALM27" s="97"/>
      <c r="ALN27" s="97"/>
      <c r="ALO27" s="97"/>
      <c r="ALP27" s="97"/>
      <c r="ALQ27" s="97"/>
      <c r="ALR27" s="97"/>
      <c r="ALS27" s="97"/>
      <c r="ALT27" s="97"/>
      <c r="ALU27" s="97"/>
      <c r="ALV27" s="97"/>
      <c r="ALW27" s="97"/>
      <c r="ALX27" s="97"/>
      <c r="ALY27" s="97"/>
      <c r="ALZ27" s="97"/>
      <c r="AMA27" s="97"/>
      <c r="AMB27" s="97"/>
      <c r="AMC27" s="97"/>
      <c r="AMD27" s="97"/>
      <c r="AME27" s="97"/>
      <c r="AMF27" s="97"/>
      <c r="AMG27" s="97"/>
      <c r="AMH27" s="97"/>
      <c r="AMI27" s="97"/>
    </row>
    <row r="28" spans="1:1023" s="98" customFormat="1" ht="15" customHeight="1" x14ac:dyDescent="0.25">
      <c r="A28" s="99">
        <v>6</v>
      </c>
      <c r="B28" s="25">
        <v>27</v>
      </c>
      <c r="C28" s="25">
        <v>27</v>
      </c>
      <c r="D28" s="25">
        <v>26</v>
      </c>
      <c r="E28" s="25">
        <v>3</v>
      </c>
      <c r="F28" s="25">
        <v>4</v>
      </c>
      <c r="G28" s="25">
        <v>4</v>
      </c>
      <c r="H28" s="25">
        <v>4</v>
      </c>
      <c r="I28" s="25">
        <v>4</v>
      </c>
      <c r="J28" s="25">
        <v>6</v>
      </c>
      <c r="K28" s="25"/>
      <c r="L28" s="25"/>
      <c r="M28" s="25"/>
      <c r="N28" s="32">
        <f t="shared" si="0"/>
        <v>51.666666666666671</v>
      </c>
      <c r="O28" s="100"/>
      <c r="P28" s="22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  <c r="TC28" s="97"/>
      <c r="TD28" s="97"/>
      <c r="TE28" s="97"/>
      <c r="TF28" s="97"/>
      <c r="TG28" s="97"/>
      <c r="TH28" s="97"/>
      <c r="TI28" s="97"/>
      <c r="TJ28" s="97"/>
      <c r="TK28" s="97"/>
      <c r="TL28" s="97"/>
      <c r="TM28" s="97"/>
      <c r="TN28" s="97"/>
      <c r="TO28" s="97"/>
      <c r="TP28" s="97"/>
      <c r="TQ28" s="97"/>
      <c r="TR28" s="97"/>
      <c r="TS28" s="97"/>
      <c r="TT28" s="97"/>
      <c r="TU28" s="97"/>
      <c r="TV28" s="97"/>
      <c r="TW28" s="97"/>
      <c r="TX28" s="97"/>
      <c r="TY28" s="97"/>
      <c r="TZ28" s="97"/>
      <c r="UA28" s="97"/>
      <c r="UB28" s="97"/>
      <c r="UC28" s="97"/>
      <c r="UD28" s="97"/>
      <c r="UE28" s="97"/>
      <c r="UF28" s="97"/>
      <c r="UG28" s="97"/>
      <c r="UH28" s="97"/>
      <c r="UI28" s="97"/>
      <c r="UJ28" s="97"/>
      <c r="UK28" s="97"/>
      <c r="UL28" s="97"/>
      <c r="UM28" s="97"/>
      <c r="UN28" s="97"/>
      <c r="UO28" s="97"/>
      <c r="UP28" s="97"/>
      <c r="UQ28" s="97"/>
      <c r="UR28" s="97"/>
      <c r="US28" s="97"/>
      <c r="UT28" s="97"/>
      <c r="UU28" s="97"/>
      <c r="UV28" s="97"/>
      <c r="UW28" s="97"/>
      <c r="UX28" s="97"/>
      <c r="UY28" s="97"/>
      <c r="UZ28" s="97"/>
      <c r="VA28" s="97"/>
      <c r="VB28" s="97"/>
      <c r="VC28" s="97"/>
      <c r="VD28" s="97"/>
      <c r="VE28" s="97"/>
      <c r="VF28" s="97"/>
      <c r="VG28" s="97"/>
      <c r="VH28" s="97"/>
      <c r="VI28" s="97"/>
      <c r="VJ28" s="97"/>
      <c r="VK28" s="97"/>
      <c r="VL28" s="97"/>
      <c r="VM28" s="97"/>
      <c r="VN28" s="97"/>
      <c r="VO28" s="97"/>
      <c r="VP28" s="97"/>
      <c r="VQ28" s="97"/>
      <c r="VR28" s="97"/>
      <c r="VS28" s="97"/>
      <c r="VT28" s="97"/>
      <c r="VU28" s="97"/>
      <c r="VV28" s="97"/>
      <c r="VW28" s="97"/>
      <c r="VX28" s="97"/>
      <c r="VY28" s="97"/>
      <c r="VZ28" s="97"/>
      <c r="WA28" s="97"/>
      <c r="WB28" s="97"/>
      <c r="WC28" s="97"/>
      <c r="WD28" s="97"/>
      <c r="WE28" s="97"/>
      <c r="WF28" s="97"/>
      <c r="WG28" s="97"/>
      <c r="WH28" s="97"/>
      <c r="WI28" s="97"/>
      <c r="WJ28" s="97"/>
      <c r="WK28" s="97"/>
      <c r="WL28" s="97"/>
      <c r="WM28" s="97"/>
      <c r="WN28" s="97"/>
      <c r="WO28" s="97"/>
      <c r="WP28" s="97"/>
      <c r="WQ28" s="97"/>
      <c r="WR28" s="97"/>
      <c r="WS28" s="97"/>
      <c r="WT28" s="97"/>
      <c r="WU28" s="97"/>
      <c r="WV28" s="97"/>
      <c r="WW28" s="97"/>
      <c r="WX28" s="97"/>
      <c r="WY28" s="97"/>
      <c r="WZ28" s="97"/>
      <c r="XA28" s="97"/>
      <c r="XB28" s="97"/>
      <c r="XC28" s="97"/>
      <c r="XD28" s="97"/>
      <c r="XE28" s="97"/>
      <c r="XF28" s="97"/>
      <c r="XG28" s="97"/>
      <c r="XH28" s="97"/>
      <c r="XI28" s="97"/>
      <c r="XJ28" s="97"/>
      <c r="XK28" s="97"/>
      <c r="XL28" s="97"/>
      <c r="XM28" s="97"/>
      <c r="XN28" s="97"/>
      <c r="XO28" s="97"/>
      <c r="XP28" s="97"/>
      <c r="XQ28" s="97"/>
      <c r="XR28" s="97"/>
      <c r="XS28" s="97"/>
      <c r="XT28" s="97"/>
      <c r="XU28" s="97"/>
      <c r="XV28" s="97"/>
      <c r="XW28" s="97"/>
      <c r="XX28" s="97"/>
      <c r="XY28" s="97"/>
      <c r="XZ28" s="97"/>
      <c r="YA28" s="97"/>
      <c r="YB28" s="97"/>
      <c r="YC28" s="97"/>
      <c r="YD28" s="97"/>
      <c r="YE28" s="97"/>
      <c r="YF28" s="97"/>
      <c r="YG28" s="97"/>
      <c r="YH28" s="97"/>
      <c r="YI28" s="97"/>
      <c r="YJ28" s="97"/>
      <c r="YK28" s="97"/>
      <c r="YL28" s="97"/>
      <c r="YM28" s="97"/>
      <c r="YN28" s="97"/>
      <c r="YO28" s="97"/>
      <c r="YP28" s="97"/>
      <c r="YQ28" s="97"/>
      <c r="YR28" s="97"/>
      <c r="YS28" s="97"/>
      <c r="YT28" s="97"/>
      <c r="YU28" s="97"/>
      <c r="YV28" s="97"/>
      <c r="YW28" s="97"/>
      <c r="YX28" s="97"/>
      <c r="YY28" s="97"/>
      <c r="YZ28" s="97"/>
      <c r="ZA28" s="97"/>
      <c r="ZB28" s="97"/>
      <c r="ZC28" s="97"/>
      <c r="ZD28" s="97"/>
      <c r="ZE28" s="97"/>
      <c r="ZF28" s="97"/>
      <c r="ZG28" s="97"/>
      <c r="ZH28" s="97"/>
      <c r="ZI28" s="97"/>
      <c r="ZJ28" s="97"/>
      <c r="ZK28" s="97"/>
      <c r="ZL28" s="97"/>
      <c r="ZM28" s="97"/>
      <c r="ZN28" s="97"/>
      <c r="ZO28" s="97"/>
      <c r="ZP28" s="97"/>
      <c r="ZQ28" s="97"/>
      <c r="ZR28" s="97"/>
      <c r="ZS28" s="97"/>
      <c r="ZT28" s="97"/>
      <c r="ZU28" s="97"/>
      <c r="ZV28" s="97"/>
      <c r="ZW28" s="97"/>
      <c r="ZX28" s="97"/>
      <c r="ZY28" s="97"/>
      <c r="ZZ28" s="97"/>
      <c r="AAA28" s="97"/>
      <c r="AAB28" s="97"/>
      <c r="AAC28" s="97"/>
      <c r="AAD28" s="97"/>
      <c r="AAE28" s="97"/>
      <c r="AAF28" s="97"/>
      <c r="AAG28" s="97"/>
      <c r="AAH28" s="97"/>
      <c r="AAI28" s="97"/>
      <c r="AAJ28" s="97"/>
      <c r="AAK28" s="97"/>
      <c r="AAL28" s="97"/>
      <c r="AAM28" s="97"/>
      <c r="AAN28" s="97"/>
      <c r="AAO28" s="97"/>
      <c r="AAP28" s="97"/>
      <c r="AAQ28" s="97"/>
      <c r="AAR28" s="97"/>
      <c r="AAS28" s="97"/>
      <c r="AAT28" s="97"/>
      <c r="AAU28" s="97"/>
      <c r="AAV28" s="97"/>
      <c r="AAW28" s="97"/>
      <c r="AAX28" s="97"/>
      <c r="AAY28" s="97"/>
      <c r="AAZ28" s="97"/>
      <c r="ABA28" s="97"/>
      <c r="ABB28" s="97"/>
      <c r="ABC28" s="97"/>
      <c r="ABD28" s="97"/>
      <c r="ABE28" s="97"/>
      <c r="ABF28" s="97"/>
      <c r="ABG28" s="97"/>
      <c r="ABH28" s="97"/>
      <c r="ABI28" s="97"/>
      <c r="ABJ28" s="97"/>
      <c r="ABK28" s="97"/>
      <c r="ABL28" s="97"/>
      <c r="ABM28" s="97"/>
      <c r="ABN28" s="97"/>
      <c r="ABO28" s="97"/>
      <c r="ABP28" s="97"/>
      <c r="ABQ28" s="97"/>
      <c r="ABR28" s="97"/>
      <c r="ABS28" s="97"/>
      <c r="ABT28" s="97"/>
      <c r="ABU28" s="97"/>
      <c r="ABV28" s="97"/>
      <c r="ABW28" s="97"/>
      <c r="ABX28" s="97"/>
      <c r="ABY28" s="97"/>
      <c r="ABZ28" s="97"/>
      <c r="ACA28" s="97"/>
      <c r="ACB28" s="97"/>
      <c r="ACC28" s="97"/>
      <c r="ACD28" s="97"/>
      <c r="ACE28" s="97"/>
      <c r="ACF28" s="97"/>
      <c r="ACG28" s="97"/>
      <c r="ACH28" s="97"/>
      <c r="ACI28" s="97"/>
      <c r="ACJ28" s="97"/>
      <c r="ACK28" s="97"/>
      <c r="ACL28" s="97"/>
      <c r="ACM28" s="97"/>
      <c r="ACN28" s="97"/>
      <c r="ACO28" s="97"/>
      <c r="ACP28" s="97"/>
      <c r="ACQ28" s="97"/>
      <c r="ACR28" s="97"/>
      <c r="ACS28" s="97"/>
      <c r="ACT28" s="97"/>
      <c r="ACU28" s="97"/>
      <c r="ACV28" s="97"/>
      <c r="ACW28" s="97"/>
      <c r="ACX28" s="97"/>
      <c r="ACY28" s="97"/>
      <c r="ACZ28" s="97"/>
      <c r="ADA28" s="97"/>
      <c r="ADB28" s="97"/>
      <c r="ADC28" s="97"/>
      <c r="ADD28" s="97"/>
      <c r="ADE28" s="97"/>
      <c r="ADF28" s="97"/>
      <c r="ADG28" s="97"/>
      <c r="ADH28" s="97"/>
      <c r="ADI28" s="97"/>
      <c r="ADJ28" s="97"/>
      <c r="ADK28" s="97"/>
      <c r="ADL28" s="97"/>
      <c r="ADM28" s="97"/>
      <c r="ADN28" s="97"/>
      <c r="ADO28" s="97"/>
      <c r="ADP28" s="97"/>
      <c r="ADQ28" s="97"/>
      <c r="ADR28" s="97"/>
      <c r="ADS28" s="97"/>
      <c r="ADT28" s="97"/>
      <c r="ADU28" s="97"/>
      <c r="ADV28" s="97"/>
      <c r="ADW28" s="97"/>
      <c r="ADX28" s="97"/>
      <c r="ADY28" s="97"/>
      <c r="ADZ28" s="97"/>
      <c r="AEA28" s="97"/>
      <c r="AEB28" s="97"/>
      <c r="AEC28" s="97"/>
      <c r="AED28" s="97"/>
      <c r="AEE28" s="97"/>
      <c r="AEF28" s="97"/>
      <c r="AEG28" s="97"/>
      <c r="AEH28" s="97"/>
      <c r="AEI28" s="97"/>
      <c r="AEJ28" s="97"/>
      <c r="AEK28" s="97"/>
      <c r="AEL28" s="97"/>
      <c r="AEM28" s="97"/>
      <c r="AEN28" s="97"/>
      <c r="AEO28" s="97"/>
      <c r="AEP28" s="97"/>
      <c r="AEQ28" s="97"/>
      <c r="AER28" s="97"/>
      <c r="AES28" s="97"/>
      <c r="AET28" s="97"/>
      <c r="AEU28" s="97"/>
      <c r="AEV28" s="97"/>
      <c r="AEW28" s="97"/>
      <c r="AEX28" s="97"/>
      <c r="AEY28" s="97"/>
      <c r="AEZ28" s="97"/>
      <c r="AFA28" s="97"/>
      <c r="AFB28" s="97"/>
      <c r="AFC28" s="97"/>
      <c r="AFD28" s="97"/>
      <c r="AFE28" s="97"/>
      <c r="AFF28" s="97"/>
      <c r="AFG28" s="97"/>
      <c r="AFH28" s="97"/>
      <c r="AFI28" s="97"/>
      <c r="AFJ28" s="97"/>
      <c r="AFK28" s="97"/>
      <c r="AFL28" s="97"/>
      <c r="AFM28" s="97"/>
      <c r="AFN28" s="97"/>
      <c r="AFO28" s="97"/>
      <c r="AFP28" s="97"/>
      <c r="AFQ28" s="97"/>
      <c r="AFR28" s="97"/>
      <c r="AFS28" s="97"/>
      <c r="AFT28" s="97"/>
      <c r="AFU28" s="97"/>
      <c r="AFV28" s="97"/>
      <c r="AFW28" s="97"/>
      <c r="AFX28" s="97"/>
      <c r="AFY28" s="97"/>
      <c r="AFZ28" s="97"/>
      <c r="AGA28" s="97"/>
      <c r="AGB28" s="97"/>
      <c r="AGC28" s="97"/>
      <c r="AGD28" s="97"/>
      <c r="AGE28" s="97"/>
      <c r="AGF28" s="97"/>
      <c r="AGG28" s="97"/>
      <c r="AGH28" s="97"/>
      <c r="AGI28" s="97"/>
      <c r="AGJ28" s="97"/>
      <c r="AGK28" s="97"/>
      <c r="AGL28" s="97"/>
      <c r="AGM28" s="97"/>
      <c r="AGN28" s="97"/>
      <c r="AGO28" s="97"/>
      <c r="AGP28" s="97"/>
      <c r="AGQ28" s="97"/>
      <c r="AGR28" s="97"/>
      <c r="AGS28" s="97"/>
      <c r="AGT28" s="97"/>
      <c r="AGU28" s="97"/>
      <c r="AGV28" s="97"/>
      <c r="AGW28" s="97"/>
      <c r="AGX28" s="97"/>
      <c r="AGY28" s="97"/>
      <c r="AGZ28" s="97"/>
      <c r="AHA28" s="97"/>
      <c r="AHB28" s="97"/>
      <c r="AHC28" s="97"/>
      <c r="AHD28" s="97"/>
      <c r="AHE28" s="97"/>
      <c r="AHF28" s="97"/>
      <c r="AHG28" s="97"/>
      <c r="AHH28" s="97"/>
      <c r="AHI28" s="97"/>
      <c r="AHJ28" s="97"/>
      <c r="AHK28" s="97"/>
      <c r="AHL28" s="97"/>
      <c r="AHM28" s="97"/>
      <c r="AHN28" s="97"/>
      <c r="AHO28" s="97"/>
      <c r="AHP28" s="97"/>
      <c r="AHQ28" s="97"/>
      <c r="AHR28" s="97"/>
      <c r="AHS28" s="97"/>
      <c r="AHT28" s="97"/>
      <c r="AHU28" s="97"/>
      <c r="AHV28" s="97"/>
      <c r="AHW28" s="97"/>
      <c r="AHX28" s="97"/>
      <c r="AHY28" s="97"/>
      <c r="AHZ28" s="97"/>
      <c r="AIA28" s="97"/>
      <c r="AIB28" s="97"/>
      <c r="AIC28" s="97"/>
      <c r="AID28" s="97"/>
      <c r="AIE28" s="97"/>
      <c r="AIF28" s="97"/>
      <c r="AIG28" s="97"/>
      <c r="AIH28" s="97"/>
      <c r="AII28" s="97"/>
      <c r="AIJ28" s="97"/>
      <c r="AIK28" s="97"/>
      <c r="AIL28" s="97"/>
      <c r="AIM28" s="97"/>
      <c r="AIN28" s="97"/>
      <c r="AIO28" s="97"/>
      <c r="AIP28" s="97"/>
      <c r="AIQ28" s="97"/>
      <c r="AIR28" s="97"/>
      <c r="AIS28" s="97"/>
      <c r="AIT28" s="97"/>
      <c r="AIU28" s="97"/>
      <c r="AIV28" s="97"/>
      <c r="AIW28" s="97"/>
      <c r="AIX28" s="97"/>
      <c r="AIY28" s="97"/>
      <c r="AIZ28" s="97"/>
      <c r="AJA28" s="97"/>
      <c r="AJB28" s="97"/>
      <c r="AJC28" s="97"/>
      <c r="AJD28" s="97"/>
      <c r="AJE28" s="97"/>
      <c r="AJF28" s="97"/>
      <c r="AJG28" s="97"/>
      <c r="AJH28" s="97"/>
      <c r="AJI28" s="97"/>
      <c r="AJJ28" s="97"/>
      <c r="AJK28" s="97"/>
      <c r="AJL28" s="97"/>
      <c r="AJM28" s="97"/>
      <c r="AJN28" s="97"/>
      <c r="AJO28" s="97"/>
      <c r="AJP28" s="97"/>
      <c r="AJQ28" s="97"/>
      <c r="AJR28" s="97"/>
      <c r="AJS28" s="97"/>
      <c r="AJT28" s="97"/>
      <c r="AJU28" s="97"/>
      <c r="AJV28" s="97"/>
      <c r="AJW28" s="97"/>
      <c r="AJX28" s="97"/>
      <c r="AJY28" s="97"/>
      <c r="AJZ28" s="97"/>
      <c r="AKA28" s="97"/>
      <c r="AKB28" s="97"/>
      <c r="AKC28" s="97"/>
      <c r="AKD28" s="97"/>
      <c r="AKE28" s="97"/>
      <c r="AKF28" s="97"/>
      <c r="AKG28" s="97"/>
      <c r="AKH28" s="97"/>
      <c r="AKI28" s="97"/>
      <c r="AKJ28" s="97"/>
      <c r="AKK28" s="97"/>
      <c r="AKL28" s="97"/>
      <c r="AKM28" s="97"/>
      <c r="AKN28" s="97"/>
      <c r="AKO28" s="97"/>
      <c r="AKP28" s="97"/>
      <c r="AKQ28" s="97"/>
      <c r="AKR28" s="97"/>
      <c r="AKS28" s="97"/>
      <c r="AKT28" s="97"/>
      <c r="AKU28" s="97"/>
      <c r="AKV28" s="97"/>
      <c r="AKW28" s="97"/>
      <c r="AKX28" s="97"/>
      <c r="AKY28" s="97"/>
      <c r="AKZ28" s="97"/>
      <c r="ALA28" s="97"/>
      <c r="ALB28" s="97"/>
      <c r="ALC28" s="97"/>
      <c r="ALD28" s="97"/>
      <c r="ALE28" s="97"/>
      <c r="ALF28" s="97"/>
      <c r="ALG28" s="97"/>
      <c r="ALH28" s="97"/>
      <c r="ALI28" s="97"/>
      <c r="ALJ28" s="97"/>
      <c r="ALK28" s="97"/>
      <c r="ALL28" s="97"/>
      <c r="ALM28" s="97"/>
      <c r="ALN28" s="97"/>
      <c r="ALO28" s="97"/>
      <c r="ALP28" s="97"/>
      <c r="ALQ28" s="97"/>
      <c r="ALR28" s="97"/>
      <c r="ALS28" s="97"/>
      <c r="ALT28" s="97"/>
      <c r="ALU28" s="97"/>
      <c r="ALV28" s="97"/>
      <c r="ALW28" s="97"/>
      <c r="ALX28" s="97"/>
      <c r="ALY28" s="97"/>
      <c r="ALZ28" s="97"/>
      <c r="AMA28" s="97"/>
      <c r="AMB28" s="97"/>
      <c r="AMC28" s="97"/>
      <c r="AMD28" s="97"/>
      <c r="AME28" s="97"/>
      <c r="AMF28" s="97"/>
      <c r="AMG28" s="97"/>
      <c r="AMH28" s="97"/>
      <c r="AMI28" s="97"/>
    </row>
    <row r="29" spans="1:1023" s="98" customFormat="1" ht="15" customHeight="1" x14ac:dyDescent="0.25">
      <c r="A29" s="99">
        <v>7</v>
      </c>
      <c r="B29" s="25">
        <v>26</v>
      </c>
      <c r="C29" s="25">
        <v>25</v>
      </c>
      <c r="D29" s="25">
        <v>28</v>
      </c>
      <c r="E29" s="25">
        <v>4</v>
      </c>
      <c r="F29" s="25">
        <v>4</v>
      </c>
      <c r="G29" s="25">
        <v>5</v>
      </c>
      <c r="H29" s="25">
        <v>5</v>
      </c>
      <c r="I29" s="25">
        <v>4</v>
      </c>
      <c r="J29" s="25">
        <v>7</v>
      </c>
      <c r="K29" s="25"/>
      <c r="L29" s="25"/>
      <c r="M29" s="25"/>
      <c r="N29" s="32">
        <f t="shared" si="0"/>
        <v>55.333333333333329</v>
      </c>
      <c r="O29" s="100">
        <v>3</v>
      </c>
      <c r="P29" s="23" t="s">
        <v>143</v>
      </c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  <c r="TC29" s="97"/>
      <c r="TD29" s="97"/>
      <c r="TE29" s="97"/>
      <c r="TF29" s="97"/>
      <c r="TG29" s="97"/>
      <c r="TH29" s="97"/>
      <c r="TI29" s="97"/>
      <c r="TJ29" s="97"/>
      <c r="TK29" s="97"/>
      <c r="TL29" s="97"/>
      <c r="TM29" s="97"/>
      <c r="TN29" s="97"/>
      <c r="TO29" s="97"/>
      <c r="TP29" s="97"/>
      <c r="TQ29" s="97"/>
      <c r="TR29" s="97"/>
      <c r="TS29" s="97"/>
      <c r="TT29" s="97"/>
      <c r="TU29" s="97"/>
      <c r="TV29" s="97"/>
      <c r="TW29" s="97"/>
      <c r="TX29" s="97"/>
      <c r="TY29" s="97"/>
      <c r="TZ29" s="97"/>
      <c r="UA29" s="97"/>
      <c r="UB29" s="97"/>
      <c r="UC29" s="97"/>
      <c r="UD29" s="97"/>
      <c r="UE29" s="97"/>
      <c r="UF29" s="97"/>
      <c r="UG29" s="97"/>
      <c r="UH29" s="97"/>
      <c r="UI29" s="97"/>
      <c r="UJ29" s="97"/>
      <c r="UK29" s="97"/>
      <c r="UL29" s="97"/>
      <c r="UM29" s="97"/>
      <c r="UN29" s="97"/>
      <c r="UO29" s="97"/>
      <c r="UP29" s="97"/>
      <c r="UQ29" s="97"/>
      <c r="UR29" s="97"/>
      <c r="US29" s="97"/>
      <c r="UT29" s="97"/>
      <c r="UU29" s="97"/>
      <c r="UV29" s="97"/>
      <c r="UW29" s="97"/>
      <c r="UX29" s="97"/>
      <c r="UY29" s="97"/>
      <c r="UZ29" s="97"/>
      <c r="VA29" s="97"/>
      <c r="VB29" s="97"/>
      <c r="VC29" s="97"/>
      <c r="VD29" s="97"/>
      <c r="VE29" s="97"/>
      <c r="VF29" s="97"/>
      <c r="VG29" s="97"/>
      <c r="VH29" s="97"/>
      <c r="VI29" s="97"/>
      <c r="VJ29" s="97"/>
      <c r="VK29" s="97"/>
      <c r="VL29" s="97"/>
      <c r="VM29" s="97"/>
      <c r="VN29" s="97"/>
      <c r="VO29" s="97"/>
      <c r="VP29" s="97"/>
      <c r="VQ29" s="97"/>
      <c r="VR29" s="97"/>
      <c r="VS29" s="97"/>
      <c r="VT29" s="97"/>
      <c r="VU29" s="97"/>
      <c r="VV29" s="97"/>
      <c r="VW29" s="97"/>
      <c r="VX29" s="97"/>
      <c r="VY29" s="97"/>
      <c r="VZ29" s="97"/>
      <c r="WA29" s="97"/>
      <c r="WB29" s="97"/>
      <c r="WC29" s="97"/>
      <c r="WD29" s="97"/>
      <c r="WE29" s="97"/>
      <c r="WF29" s="97"/>
      <c r="WG29" s="97"/>
      <c r="WH29" s="97"/>
      <c r="WI29" s="97"/>
      <c r="WJ29" s="97"/>
      <c r="WK29" s="97"/>
      <c r="WL29" s="97"/>
      <c r="WM29" s="97"/>
      <c r="WN29" s="97"/>
      <c r="WO29" s="97"/>
      <c r="WP29" s="97"/>
      <c r="WQ29" s="97"/>
      <c r="WR29" s="97"/>
      <c r="WS29" s="97"/>
      <c r="WT29" s="97"/>
      <c r="WU29" s="97"/>
      <c r="WV29" s="97"/>
      <c r="WW29" s="97"/>
      <c r="WX29" s="97"/>
      <c r="WY29" s="97"/>
      <c r="WZ29" s="97"/>
      <c r="XA29" s="97"/>
      <c r="XB29" s="97"/>
      <c r="XC29" s="97"/>
      <c r="XD29" s="97"/>
      <c r="XE29" s="97"/>
      <c r="XF29" s="97"/>
      <c r="XG29" s="97"/>
      <c r="XH29" s="97"/>
      <c r="XI29" s="97"/>
      <c r="XJ29" s="97"/>
      <c r="XK29" s="97"/>
      <c r="XL29" s="97"/>
      <c r="XM29" s="97"/>
      <c r="XN29" s="97"/>
      <c r="XO29" s="97"/>
      <c r="XP29" s="97"/>
      <c r="XQ29" s="97"/>
      <c r="XR29" s="97"/>
      <c r="XS29" s="97"/>
      <c r="XT29" s="97"/>
      <c r="XU29" s="97"/>
      <c r="XV29" s="97"/>
      <c r="XW29" s="97"/>
      <c r="XX29" s="97"/>
      <c r="XY29" s="97"/>
      <c r="XZ29" s="97"/>
      <c r="YA29" s="97"/>
      <c r="YB29" s="97"/>
      <c r="YC29" s="97"/>
      <c r="YD29" s="97"/>
      <c r="YE29" s="97"/>
      <c r="YF29" s="97"/>
      <c r="YG29" s="97"/>
      <c r="YH29" s="97"/>
      <c r="YI29" s="97"/>
      <c r="YJ29" s="97"/>
      <c r="YK29" s="97"/>
      <c r="YL29" s="97"/>
      <c r="YM29" s="97"/>
      <c r="YN29" s="97"/>
      <c r="YO29" s="97"/>
      <c r="YP29" s="97"/>
      <c r="YQ29" s="97"/>
      <c r="YR29" s="97"/>
      <c r="YS29" s="97"/>
      <c r="YT29" s="97"/>
      <c r="YU29" s="97"/>
      <c r="YV29" s="97"/>
      <c r="YW29" s="97"/>
      <c r="YX29" s="97"/>
      <c r="YY29" s="97"/>
      <c r="YZ29" s="97"/>
      <c r="ZA29" s="97"/>
      <c r="ZB29" s="97"/>
      <c r="ZC29" s="97"/>
      <c r="ZD29" s="97"/>
      <c r="ZE29" s="97"/>
      <c r="ZF29" s="97"/>
      <c r="ZG29" s="97"/>
      <c r="ZH29" s="97"/>
      <c r="ZI29" s="97"/>
      <c r="ZJ29" s="97"/>
      <c r="ZK29" s="97"/>
      <c r="ZL29" s="97"/>
      <c r="ZM29" s="97"/>
      <c r="ZN29" s="97"/>
      <c r="ZO29" s="97"/>
      <c r="ZP29" s="97"/>
      <c r="ZQ29" s="97"/>
      <c r="ZR29" s="97"/>
      <c r="ZS29" s="97"/>
      <c r="ZT29" s="97"/>
      <c r="ZU29" s="97"/>
      <c r="ZV29" s="97"/>
      <c r="ZW29" s="97"/>
      <c r="ZX29" s="97"/>
      <c r="ZY29" s="97"/>
      <c r="ZZ29" s="97"/>
      <c r="AAA29" s="97"/>
      <c r="AAB29" s="97"/>
      <c r="AAC29" s="97"/>
      <c r="AAD29" s="97"/>
      <c r="AAE29" s="97"/>
      <c r="AAF29" s="97"/>
      <c r="AAG29" s="97"/>
      <c r="AAH29" s="97"/>
      <c r="AAI29" s="97"/>
      <c r="AAJ29" s="97"/>
      <c r="AAK29" s="97"/>
      <c r="AAL29" s="97"/>
      <c r="AAM29" s="97"/>
      <c r="AAN29" s="97"/>
      <c r="AAO29" s="97"/>
      <c r="AAP29" s="97"/>
      <c r="AAQ29" s="97"/>
      <c r="AAR29" s="97"/>
      <c r="AAS29" s="97"/>
      <c r="AAT29" s="97"/>
      <c r="AAU29" s="97"/>
      <c r="AAV29" s="97"/>
      <c r="AAW29" s="97"/>
      <c r="AAX29" s="97"/>
      <c r="AAY29" s="97"/>
      <c r="AAZ29" s="97"/>
      <c r="ABA29" s="97"/>
      <c r="ABB29" s="97"/>
      <c r="ABC29" s="97"/>
      <c r="ABD29" s="97"/>
      <c r="ABE29" s="97"/>
      <c r="ABF29" s="97"/>
      <c r="ABG29" s="97"/>
      <c r="ABH29" s="97"/>
      <c r="ABI29" s="97"/>
      <c r="ABJ29" s="97"/>
      <c r="ABK29" s="97"/>
      <c r="ABL29" s="97"/>
      <c r="ABM29" s="97"/>
      <c r="ABN29" s="97"/>
      <c r="ABO29" s="97"/>
      <c r="ABP29" s="97"/>
      <c r="ABQ29" s="97"/>
      <c r="ABR29" s="97"/>
      <c r="ABS29" s="97"/>
      <c r="ABT29" s="97"/>
      <c r="ABU29" s="97"/>
      <c r="ABV29" s="97"/>
      <c r="ABW29" s="97"/>
      <c r="ABX29" s="97"/>
      <c r="ABY29" s="97"/>
      <c r="ABZ29" s="97"/>
      <c r="ACA29" s="97"/>
      <c r="ACB29" s="97"/>
      <c r="ACC29" s="97"/>
      <c r="ACD29" s="97"/>
      <c r="ACE29" s="97"/>
      <c r="ACF29" s="97"/>
      <c r="ACG29" s="97"/>
      <c r="ACH29" s="97"/>
      <c r="ACI29" s="97"/>
      <c r="ACJ29" s="97"/>
      <c r="ACK29" s="97"/>
      <c r="ACL29" s="97"/>
      <c r="ACM29" s="97"/>
      <c r="ACN29" s="97"/>
      <c r="ACO29" s="97"/>
      <c r="ACP29" s="97"/>
      <c r="ACQ29" s="97"/>
      <c r="ACR29" s="97"/>
      <c r="ACS29" s="97"/>
      <c r="ACT29" s="97"/>
      <c r="ACU29" s="97"/>
      <c r="ACV29" s="97"/>
      <c r="ACW29" s="97"/>
      <c r="ACX29" s="97"/>
      <c r="ACY29" s="97"/>
      <c r="ACZ29" s="97"/>
      <c r="ADA29" s="97"/>
      <c r="ADB29" s="97"/>
      <c r="ADC29" s="97"/>
      <c r="ADD29" s="97"/>
      <c r="ADE29" s="97"/>
      <c r="ADF29" s="97"/>
      <c r="ADG29" s="97"/>
      <c r="ADH29" s="97"/>
      <c r="ADI29" s="97"/>
      <c r="ADJ29" s="97"/>
      <c r="ADK29" s="97"/>
      <c r="ADL29" s="97"/>
      <c r="ADM29" s="97"/>
      <c r="ADN29" s="97"/>
      <c r="ADO29" s="97"/>
      <c r="ADP29" s="97"/>
      <c r="ADQ29" s="97"/>
      <c r="ADR29" s="97"/>
      <c r="ADS29" s="97"/>
      <c r="ADT29" s="97"/>
      <c r="ADU29" s="97"/>
      <c r="ADV29" s="97"/>
      <c r="ADW29" s="97"/>
      <c r="ADX29" s="97"/>
      <c r="ADY29" s="97"/>
      <c r="ADZ29" s="97"/>
      <c r="AEA29" s="97"/>
      <c r="AEB29" s="97"/>
      <c r="AEC29" s="97"/>
      <c r="AED29" s="97"/>
      <c r="AEE29" s="97"/>
      <c r="AEF29" s="97"/>
      <c r="AEG29" s="97"/>
      <c r="AEH29" s="97"/>
      <c r="AEI29" s="97"/>
      <c r="AEJ29" s="97"/>
      <c r="AEK29" s="97"/>
      <c r="AEL29" s="97"/>
      <c r="AEM29" s="97"/>
      <c r="AEN29" s="97"/>
      <c r="AEO29" s="97"/>
      <c r="AEP29" s="97"/>
      <c r="AEQ29" s="97"/>
      <c r="AER29" s="97"/>
      <c r="AES29" s="97"/>
      <c r="AET29" s="97"/>
      <c r="AEU29" s="97"/>
      <c r="AEV29" s="97"/>
      <c r="AEW29" s="97"/>
      <c r="AEX29" s="97"/>
      <c r="AEY29" s="97"/>
      <c r="AEZ29" s="97"/>
      <c r="AFA29" s="97"/>
      <c r="AFB29" s="97"/>
      <c r="AFC29" s="97"/>
      <c r="AFD29" s="97"/>
      <c r="AFE29" s="97"/>
      <c r="AFF29" s="97"/>
      <c r="AFG29" s="97"/>
      <c r="AFH29" s="97"/>
      <c r="AFI29" s="97"/>
      <c r="AFJ29" s="97"/>
      <c r="AFK29" s="97"/>
      <c r="AFL29" s="97"/>
      <c r="AFM29" s="97"/>
      <c r="AFN29" s="97"/>
      <c r="AFO29" s="97"/>
      <c r="AFP29" s="97"/>
      <c r="AFQ29" s="97"/>
      <c r="AFR29" s="97"/>
      <c r="AFS29" s="97"/>
      <c r="AFT29" s="97"/>
      <c r="AFU29" s="97"/>
      <c r="AFV29" s="97"/>
      <c r="AFW29" s="97"/>
      <c r="AFX29" s="97"/>
      <c r="AFY29" s="97"/>
      <c r="AFZ29" s="97"/>
      <c r="AGA29" s="97"/>
      <c r="AGB29" s="97"/>
      <c r="AGC29" s="97"/>
      <c r="AGD29" s="97"/>
      <c r="AGE29" s="97"/>
      <c r="AGF29" s="97"/>
      <c r="AGG29" s="97"/>
      <c r="AGH29" s="97"/>
      <c r="AGI29" s="97"/>
      <c r="AGJ29" s="97"/>
      <c r="AGK29" s="97"/>
      <c r="AGL29" s="97"/>
      <c r="AGM29" s="97"/>
      <c r="AGN29" s="97"/>
      <c r="AGO29" s="97"/>
      <c r="AGP29" s="97"/>
      <c r="AGQ29" s="97"/>
      <c r="AGR29" s="97"/>
      <c r="AGS29" s="97"/>
      <c r="AGT29" s="97"/>
      <c r="AGU29" s="97"/>
      <c r="AGV29" s="97"/>
      <c r="AGW29" s="97"/>
      <c r="AGX29" s="97"/>
      <c r="AGY29" s="97"/>
      <c r="AGZ29" s="97"/>
      <c r="AHA29" s="97"/>
      <c r="AHB29" s="97"/>
      <c r="AHC29" s="97"/>
      <c r="AHD29" s="97"/>
      <c r="AHE29" s="97"/>
      <c r="AHF29" s="97"/>
      <c r="AHG29" s="97"/>
      <c r="AHH29" s="97"/>
      <c r="AHI29" s="97"/>
      <c r="AHJ29" s="97"/>
      <c r="AHK29" s="97"/>
      <c r="AHL29" s="97"/>
      <c r="AHM29" s="97"/>
      <c r="AHN29" s="97"/>
      <c r="AHO29" s="97"/>
      <c r="AHP29" s="97"/>
      <c r="AHQ29" s="97"/>
      <c r="AHR29" s="97"/>
      <c r="AHS29" s="97"/>
      <c r="AHT29" s="97"/>
      <c r="AHU29" s="97"/>
      <c r="AHV29" s="97"/>
      <c r="AHW29" s="97"/>
      <c r="AHX29" s="97"/>
      <c r="AHY29" s="97"/>
      <c r="AHZ29" s="97"/>
      <c r="AIA29" s="97"/>
      <c r="AIB29" s="97"/>
      <c r="AIC29" s="97"/>
      <c r="AID29" s="97"/>
      <c r="AIE29" s="97"/>
      <c r="AIF29" s="97"/>
      <c r="AIG29" s="97"/>
      <c r="AIH29" s="97"/>
      <c r="AII29" s="97"/>
      <c r="AIJ29" s="97"/>
      <c r="AIK29" s="97"/>
      <c r="AIL29" s="97"/>
      <c r="AIM29" s="97"/>
      <c r="AIN29" s="97"/>
      <c r="AIO29" s="97"/>
      <c r="AIP29" s="97"/>
      <c r="AIQ29" s="97"/>
      <c r="AIR29" s="97"/>
      <c r="AIS29" s="97"/>
      <c r="AIT29" s="97"/>
      <c r="AIU29" s="97"/>
      <c r="AIV29" s="97"/>
      <c r="AIW29" s="97"/>
      <c r="AIX29" s="97"/>
      <c r="AIY29" s="97"/>
      <c r="AIZ29" s="97"/>
      <c r="AJA29" s="97"/>
      <c r="AJB29" s="97"/>
      <c r="AJC29" s="97"/>
      <c r="AJD29" s="97"/>
      <c r="AJE29" s="97"/>
      <c r="AJF29" s="97"/>
      <c r="AJG29" s="97"/>
      <c r="AJH29" s="97"/>
      <c r="AJI29" s="97"/>
      <c r="AJJ29" s="97"/>
      <c r="AJK29" s="97"/>
      <c r="AJL29" s="97"/>
      <c r="AJM29" s="97"/>
      <c r="AJN29" s="97"/>
      <c r="AJO29" s="97"/>
      <c r="AJP29" s="97"/>
      <c r="AJQ29" s="97"/>
      <c r="AJR29" s="97"/>
      <c r="AJS29" s="97"/>
      <c r="AJT29" s="97"/>
      <c r="AJU29" s="97"/>
      <c r="AJV29" s="97"/>
      <c r="AJW29" s="97"/>
      <c r="AJX29" s="97"/>
      <c r="AJY29" s="97"/>
      <c r="AJZ29" s="97"/>
      <c r="AKA29" s="97"/>
      <c r="AKB29" s="97"/>
      <c r="AKC29" s="97"/>
      <c r="AKD29" s="97"/>
      <c r="AKE29" s="97"/>
      <c r="AKF29" s="97"/>
      <c r="AKG29" s="97"/>
      <c r="AKH29" s="97"/>
      <c r="AKI29" s="97"/>
      <c r="AKJ29" s="97"/>
      <c r="AKK29" s="97"/>
      <c r="AKL29" s="97"/>
      <c r="AKM29" s="97"/>
      <c r="AKN29" s="97"/>
      <c r="AKO29" s="97"/>
      <c r="AKP29" s="97"/>
      <c r="AKQ29" s="97"/>
      <c r="AKR29" s="97"/>
      <c r="AKS29" s="97"/>
      <c r="AKT29" s="97"/>
      <c r="AKU29" s="97"/>
      <c r="AKV29" s="97"/>
      <c r="AKW29" s="97"/>
      <c r="AKX29" s="97"/>
      <c r="AKY29" s="97"/>
      <c r="AKZ29" s="97"/>
      <c r="ALA29" s="97"/>
      <c r="ALB29" s="97"/>
      <c r="ALC29" s="97"/>
      <c r="ALD29" s="97"/>
      <c r="ALE29" s="97"/>
      <c r="ALF29" s="97"/>
      <c r="ALG29" s="97"/>
      <c r="ALH29" s="97"/>
      <c r="ALI29" s="97"/>
      <c r="ALJ29" s="97"/>
      <c r="ALK29" s="97"/>
      <c r="ALL29" s="97"/>
      <c r="ALM29" s="97"/>
      <c r="ALN29" s="97"/>
      <c r="ALO29" s="97"/>
      <c r="ALP29" s="97"/>
      <c r="ALQ29" s="97"/>
      <c r="ALR29" s="97"/>
      <c r="ALS29" s="97"/>
      <c r="ALT29" s="97"/>
      <c r="ALU29" s="97"/>
      <c r="ALV29" s="97"/>
      <c r="ALW29" s="97"/>
      <c r="ALX29" s="97"/>
      <c r="ALY29" s="97"/>
      <c r="ALZ29" s="97"/>
      <c r="AMA29" s="97"/>
      <c r="AMB29" s="97"/>
      <c r="AMC29" s="97"/>
      <c r="AMD29" s="97"/>
      <c r="AME29" s="97"/>
      <c r="AMF29" s="97"/>
      <c r="AMG29" s="97"/>
      <c r="AMH29" s="97"/>
      <c r="AMI29" s="97"/>
    </row>
    <row r="30" spans="1:1023" s="98" customFormat="1" ht="15" customHeight="1" x14ac:dyDescent="0.25">
      <c r="A30" s="99">
        <v>8</v>
      </c>
      <c r="B30" s="25">
        <v>25</v>
      </c>
      <c r="C30" s="25">
        <v>25</v>
      </c>
      <c r="D30" s="25">
        <v>25</v>
      </c>
      <c r="E30" s="25">
        <v>4</v>
      </c>
      <c r="F30" s="25">
        <v>4</v>
      </c>
      <c r="G30" s="25">
        <v>3</v>
      </c>
      <c r="H30" s="25">
        <v>3</v>
      </c>
      <c r="I30" s="25">
        <v>3</v>
      </c>
      <c r="J30" s="25">
        <v>7</v>
      </c>
      <c r="K30" s="25"/>
      <c r="L30" s="25"/>
      <c r="M30" s="25"/>
      <c r="N30" s="32">
        <f t="shared" si="0"/>
        <v>49</v>
      </c>
      <c r="O30" s="100"/>
      <c r="P30" s="22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  <c r="TC30" s="97"/>
      <c r="TD30" s="97"/>
      <c r="TE30" s="97"/>
      <c r="TF30" s="97"/>
      <c r="TG30" s="97"/>
      <c r="TH30" s="97"/>
      <c r="TI30" s="97"/>
      <c r="TJ30" s="97"/>
      <c r="TK30" s="97"/>
      <c r="TL30" s="97"/>
      <c r="TM30" s="97"/>
      <c r="TN30" s="97"/>
      <c r="TO30" s="97"/>
      <c r="TP30" s="97"/>
      <c r="TQ30" s="97"/>
      <c r="TR30" s="97"/>
      <c r="TS30" s="97"/>
      <c r="TT30" s="97"/>
      <c r="TU30" s="97"/>
      <c r="TV30" s="97"/>
      <c r="TW30" s="97"/>
      <c r="TX30" s="97"/>
      <c r="TY30" s="97"/>
      <c r="TZ30" s="97"/>
      <c r="UA30" s="97"/>
      <c r="UB30" s="97"/>
      <c r="UC30" s="97"/>
      <c r="UD30" s="97"/>
      <c r="UE30" s="97"/>
      <c r="UF30" s="97"/>
      <c r="UG30" s="97"/>
      <c r="UH30" s="97"/>
      <c r="UI30" s="97"/>
      <c r="UJ30" s="97"/>
      <c r="UK30" s="97"/>
      <c r="UL30" s="97"/>
      <c r="UM30" s="97"/>
      <c r="UN30" s="97"/>
      <c r="UO30" s="97"/>
      <c r="UP30" s="97"/>
      <c r="UQ30" s="97"/>
      <c r="UR30" s="97"/>
      <c r="US30" s="97"/>
      <c r="UT30" s="97"/>
      <c r="UU30" s="97"/>
      <c r="UV30" s="97"/>
      <c r="UW30" s="97"/>
      <c r="UX30" s="97"/>
      <c r="UY30" s="97"/>
      <c r="UZ30" s="97"/>
      <c r="VA30" s="97"/>
      <c r="VB30" s="97"/>
      <c r="VC30" s="97"/>
      <c r="VD30" s="97"/>
      <c r="VE30" s="97"/>
      <c r="VF30" s="97"/>
      <c r="VG30" s="97"/>
      <c r="VH30" s="97"/>
      <c r="VI30" s="97"/>
      <c r="VJ30" s="97"/>
      <c r="VK30" s="97"/>
      <c r="VL30" s="97"/>
      <c r="VM30" s="97"/>
      <c r="VN30" s="97"/>
      <c r="VO30" s="97"/>
      <c r="VP30" s="97"/>
      <c r="VQ30" s="97"/>
      <c r="VR30" s="97"/>
      <c r="VS30" s="97"/>
      <c r="VT30" s="97"/>
      <c r="VU30" s="97"/>
      <c r="VV30" s="97"/>
      <c r="VW30" s="97"/>
      <c r="VX30" s="97"/>
      <c r="VY30" s="97"/>
      <c r="VZ30" s="97"/>
      <c r="WA30" s="97"/>
      <c r="WB30" s="97"/>
      <c r="WC30" s="97"/>
      <c r="WD30" s="97"/>
      <c r="WE30" s="97"/>
      <c r="WF30" s="97"/>
      <c r="WG30" s="97"/>
      <c r="WH30" s="97"/>
      <c r="WI30" s="97"/>
      <c r="WJ30" s="97"/>
      <c r="WK30" s="97"/>
      <c r="WL30" s="97"/>
      <c r="WM30" s="97"/>
      <c r="WN30" s="97"/>
      <c r="WO30" s="97"/>
      <c r="WP30" s="97"/>
      <c r="WQ30" s="97"/>
      <c r="WR30" s="97"/>
      <c r="WS30" s="97"/>
      <c r="WT30" s="97"/>
      <c r="WU30" s="97"/>
      <c r="WV30" s="97"/>
      <c r="WW30" s="97"/>
      <c r="WX30" s="97"/>
      <c r="WY30" s="97"/>
      <c r="WZ30" s="97"/>
      <c r="XA30" s="97"/>
      <c r="XB30" s="97"/>
      <c r="XC30" s="97"/>
      <c r="XD30" s="97"/>
      <c r="XE30" s="97"/>
      <c r="XF30" s="97"/>
      <c r="XG30" s="97"/>
      <c r="XH30" s="97"/>
      <c r="XI30" s="97"/>
      <c r="XJ30" s="97"/>
      <c r="XK30" s="97"/>
      <c r="XL30" s="97"/>
      <c r="XM30" s="97"/>
      <c r="XN30" s="97"/>
      <c r="XO30" s="97"/>
      <c r="XP30" s="97"/>
      <c r="XQ30" s="97"/>
      <c r="XR30" s="97"/>
      <c r="XS30" s="97"/>
      <c r="XT30" s="97"/>
      <c r="XU30" s="97"/>
      <c r="XV30" s="97"/>
      <c r="XW30" s="97"/>
      <c r="XX30" s="97"/>
      <c r="XY30" s="97"/>
      <c r="XZ30" s="97"/>
      <c r="YA30" s="97"/>
      <c r="YB30" s="97"/>
      <c r="YC30" s="97"/>
      <c r="YD30" s="97"/>
      <c r="YE30" s="97"/>
      <c r="YF30" s="97"/>
      <c r="YG30" s="97"/>
      <c r="YH30" s="97"/>
      <c r="YI30" s="97"/>
      <c r="YJ30" s="97"/>
      <c r="YK30" s="97"/>
      <c r="YL30" s="97"/>
      <c r="YM30" s="97"/>
      <c r="YN30" s="97"/>
      <c r="YO30" s="97"/>
      <c r="YP30" s="97"/>
      <c r="YQ30" s="97"/>
      <c r="YR30" s="97"/>
      <c r="YS30" s="97"/>
      <c r="YT30" s="97"/>
      <c r="YU30" s="97"/>
      <c r="YV30" s="97"/>
      <c r="YW30" s="97"/>
      <c r="YX30" s="97"/>
      <c r="YY30" s="97"/>
      <c r="YZ30" s="97"/>
      <c r="ZA30" s="97"/>
      <c r="ZB30" s="97"/>
      <c r="ZC30" s="97"/>
      <c r="ZD30" s="97"/>
      <c r="ZE30" s="97"/>
      <c r="ZF30" s="97"/>
      <c r="ZG30" s="97"/>
      <c r="ZH30" s="97"/>
      <c r="ZI30" s="97"/>
      <c r="ZJ30" s="97"/>
      <c r="ZK30" s="97"/>
      <c r="ZL30" s="97"/>
      <c r="ZM30" s="97"/>
      <c r="ZN30" s="97"/>
      <c r="ZO30" s="97"/>
      <c r="ZP30" s="97"/>
      <c r="ZQ30" s="97"/>
      <c r="ZR30" s="97"/>
      <c r="ZS30" s="97"/>
      <c r="ZT30" s="97"/>
      <c r="ZU30" s="97"/>
      <c r="ZV30" s="97"/>
      <c r="ZW30" s="97"/>
      <c r="ZX30" s="97"/>
      <c r="ZY30" s="97"/>
      <c r="ZZ30" s="97"/>
      <c r="AAA30" s="97"/>
      <c r="AAB30" s="97"/>
      <c r="AAC30" s="97"/>
      <c r="AAD30" s="97"/>
      <c r="AAE30" s="97"/>
      <c r="AAF30" s="97"/>
      <c r="AAG30" s="97"/>
      <c r="AAH30" s="97"/>
      <c r="AAI30" s="97"/>
      <c r="AAJ30" s="97"/>
      <c r="AAK30" s="97"/>
      <c r="AAL30" s="97"/>
      <c r="AAM30" s="97"/>
      <c r="AAN30" s="97"/>
      <c r="AAO30" s="97"/>
      <c r="AAP30" s="97"/>
      <c r="AAQ30" s="97"/>
      <c r="AAR30" s="97"/>
      <c r="AAS30" s="97"/>
      <c r="AAT30" s="97"/>
      <c r="AAU30" s="97"/>
      <c r="AAV30" s="97"/>
      <c r="AAW30" s="97"/>
      <c r="AAX30" s="97"/>
      <c r="AAY30" s="97"/>
      <c r="AAZ30" s="97"/>
      <c r="ABA30" s="97"/>
      <c r="ABB30" s="97"/>
      <c r="ABC30" s="97"/>
      <c r="ABD30" s="97"/>
      <c r="ABE30" s="97"/>
      <c r="ABF30" s="97"/>
      <c r="ABG30" s="97"/>
      <c r="ABH30" s="97"/>
      <c r="ABI30" s="97"/>
      <c r="ABJ30" s="97"/>
      <c r="ABK30" s="97"/>
      <c r="ABL30" s="97"/>
      <c r="ABM30" s="97"/>
      <c r="ABN30" s="97"/>
      <c r="ABO30" s="97"/>
      <c r="ABP30" s="97"/>
      <c r="ABQ30" s="97"/>
      <c r="ABR30" s="97"/>
      <c r="ABS30" s="97"/>
      <c r="ABT30" s="97"/>
      <c r="ABU30" s="97"/>
      <c r="ABV30" s="97"/>
      <c r="ABW30" s="97"/>
      <c r="ABX30" s="97"/>
      <c r="ABY30" s="97"/>
      <c r="ABZ30" s="97"/>
      <c r="ACA30" s="97"/>
      <c r="ACB30" s="97"/>
      <c r="ACC30" s="97"/>
      <c r="ACD30" s="97"/>
      <c r="ACE30" s="97"/>
      <c r="ACF30" s="97"/>
      <c r="ACG30" s="97"/>
      <c r="ACH30" s="97"/>
      <c r="ACI30" s="97"/>
      <c r="ACJ30" s="97"/>
      <c r="ACK30" s="97"/>
      <c r="ACL30" s="97"/>
      <c r="ACM30" s="97"/>
      <c r="ACN30" s="97"/>
      <c r="ACO30" s="97"/>
      <c r="ACP30" s="97"/>
      <c r="ACQ30" s="97"/>
      <c r="ACR30" s="97"/>
      <c r="ACS30" s="97"/>
      <c r="ACT30" s="97"/>
      <c r="ACU30" s="97"/>
      <c r="ACV30" s="97"/>
      <c r="ACW30" s="97"/>
      <c r="ACX30" s="97"/>
      <c r="ACY30" s="97"/>
      <c r="ACZ30" s="97"/>
      <c r="ADA30" s="97"/>
      <c r="ADB30" s="97"/>
      <c r="ADC30" s="97"/>
      <c r="ADD30" s="97"/>
      <c r="ADE30" s="97"/>
      <c r="ADF30" s="97"/>
      <c r="ADG30" s="97"/>
      <c r="ADH30" s="97"/>
      <c r="ADI30" s="97"/>
      <c r="ADJ30" s="97"/>
      <c r="ADK30" s="97"/>
      <c r="ADL30" s="97"/>
      <c r="ADM30" s="97"/>
      <c r="ADN30" s="97"/>
      <c r="ADO30" s="97"/>
      <c r="ADP30" s="97"/>
      <c r="ADQ30" s="97"/>
      <c r="ADR30" s="97"/>
      <c r="ADS30" s="97"/>
      <c r="ADT30" s="97"/>
      <c r="ADU30" s="97"/>
      <c r="ADV30" s="97"/>
      <c r="ADW30" s="97"/>
      <c r="ADX30" s="97"/>
      <c r="ADY30" s="97"/>
      <c r="ADZ30" s="97"/>
      <c r="AEA30" s="97"/>
      <c r="AEB30" s="97"/>
      <c r="AEC30" s="97"/>
      <c r="AED30" s="97"/>
      <c r="AEE30" s="97"/>
      <c r="AEF30" s="97"/>
      <c r="AEG30" s="97"/>
      <c r="AEH30" s="97"/>
      <c r="AEI30" s="97"/>
      <c r="AEJ30" s="97"/>
      <c r="AEK30" s="97"/>
      <c r="AEL30" s="97"/>
      <c r="AEM30" s="97"/>
      <c r="AEN30" s="97"/>
      <c r="AEO30" s="97"/>
      <c r="AEP30" s="97"/>
      <c r="AEQ30" s="97"/>
      <c r="AER30" s="97"/>
      <c r="AES30" s="97"/>
      <c r="AET30" s="97"/>
      <c r="AEU30" s="97"/>
      <c r="AEV30" s="97"/>
      <c r="AEW30" s="97"/>
      <c r="AEX30" s="97"/>
      <c r="AEY30" s="97"/>
      <c r="AEZ30" s="97"/>
      <c r="AFA30" s="97"/>
      <c r="AFB30" s="97"/>
      <c r="AFC30" s="97"/>
      <c r="AFD30" s="97"/>
      <c r="AFE30" s="97"/>
      <c r="AFF30" s="97"/>
      <c r="AFG30" s="97"/>
      <c r="AFH30" s="97"/>
      <c r="AFI30" s="97"/>
      <c r="AFJ30" s="97"/>
      <c r="AFK30" s="97"/>
      <c r="AFL30" s="97"/>
      <c r="AFM30" s="97"/>
      <c r="AFN30" s="97"/>
      <c r="AFO30" s="97"/>
      <c r="AFP30" s="97"/>
      <c r="AFQ30" s="97"/>
      <c r="AFR30" s="97"/>
      <c r="AFS30" s="97"/>
      <c r="AFT30" s="97"/>
      <c r="AFU30" s="97"/>
      <c r="AFV30" s="97"/>
      <c r="AFW30" s="97"/>
      <c r="AFX30" s="97"/>
      <c r="AFY30" s="97"/>
      <c r="AFZ30" s="97"/>
      <c r="AGA30" s="97"/>
      <c r="AGB30" s="97"/>
      <c r="AGC30" s="97"/>
      <c r="AGD30" s="97"/>
      <c r="AGE30" s="97"/>
      <c r="AGF30" s="97"/>
      <c r="AGG30" s="97"/>
      <c r="AGH30" s="97"/>
      <c r="AGI30" s="97"/>
      <c r="AGJ30" s="97"/>
      <c r="AGK30" s="97"/>
      <c r="AGL30" s="97"/>
      <c r="AGM30" s="97"/>
      <c r="AGN30" s="97"/>
      <c r="AGO30" s="97"/>
      <c r="AGP30" s="97"/>
      <c r="AGQ30" s="97"/>
      <c r="AGR30" s="97"/>
      <c r="AGS30" s="97"/>
      <c r="AGT30" s="97"/>
      <c r="AGU30" s="97"/>
      <c r="AGV30" s="97"/>
      <c r="AGW30" s="97"/>
      <c r="AGX30" s="97"/>
      <c r="AGY30" s="97"/>
      <c r="AGZ30" s="97"/>
      <c r="AHA30" s="97"/>
      <c r="AHB30" s="97"/>
      <c r="AHC30" s="97"/>
      <c r="AHD30" s="97"/>
      <c r="AHE30" s="97"/>
      <c r="AHF30" s="97"/>
      <c r="AHG30" s="97"/>
      <c r="AHH30" s="97"/>
      <c r="AHI30" s="97"/>
      <c r="AHJ30" s="97"/>
      <c r="AHK30" s="97"/>
      <c r="AHL30" s="97"/>
      <c r="AHM30" s="97"/>
      <c r="AHN30" s="97"/>
      <c r="AHO30" s="97"/>
      <c r="AHP30" s="97"/>
      <c r="AHQ30" s="97"/>
      <c r="AHR30" s="97"/>
      <c r="AHS30" s="97"/>
      <c r="AHT30" s="97"/>
      <c r="AHU30" s="97"/>
      <c r="AHV30" s="97"/>
      <c r="AHW30" s="97"/>
      <c r="AHX30" s="97"/>
      <c r="AHY30" s="97"/>
      <c r="AHZ30" s="97"/>
      <c r="AIA30" s="97"/>
      <c r="AIB30" s="97"/>
      <c r="AIC30" s="97"/>
      <c r="AID30" s="97"/>
      <c r="AIE30" s="97"/>
      <c r="AIF30" s="97"/>
      <c r="AIG30" s="97"/>
      <c r="AIH30" s="97"/>
      <c r="AII30" s="97"/>
      <c r="AIJ30" s="97"/>
      <c r="AIK30" s="97"/>
      <c r="AIL30" s="97"/>
      <c r="AIM30" s="97"/>
      <c r="AIN30" s="97"/>
      <c r="AIO30" s="97"/>
      <c r="AIP30" s="97"/>
      <c r="AIQ30" s="97"/>
      <c r="AIR30" s="97"/>
      <c r="AIS30" s="97"/>
      <c r="AIT30" s="97"/>
      <c r="AIU30" s="97"/>
      <c r="AIV30" s="97"/>
      <c r="AIW30" s="97"/>
      <c r="AIX30" s="97"/>
      <c r="AIY30" s="97"/>
      <c r="AIZ30" s="97"/>
      <c r="AJA30" s="97"/>
      <c r="AJB30" s="97"/>
      <c r="AJC30" s="97"/>
      <c r="AJD30" s="97"/>
      <c r="AJE30" s="97"/>
      <c r="AJF30" s="97"/>
      <c r="AJG30" s="97"/>
      <c r="AJH30" s="97"/>
      <c r="AJI30" s="97"/>
      <c r="AJJ30" s="97"/>
      <c r="AJK30" s="97"/>
      <c r="AJL30" s="97"/>
      <c r="AJM30" s="97"/>
      <c r="AJN30" s="97"/>
      <c r="AJO30" s="97"/>
      <c r="AJP30" s="97"/>
      <c r="AJQ30" s="97"/>
      <c r="AJR30" s="97"/>
      <c r="AJS30" s="97"/>
      <c r="AJT30" s="97"/>
      <c r="AJU30" s="97"/>
      <c r="AJV30" s="97"/>
      <c r="AJW30" s="97"/>
      <c r="AJX30" s="97"/>
      <c r="AJY30" s="97"/>
      <c r="AJZ30" s="97"/>
      <c r="AKA30" s="97"/>
      <c r="AKB30" s="97"/>
      <c r="AKC30" s="97"/>
      <c r="AKD30" s="97"/>
      <c r="AKE30" s="97"/>
      <c r="AKF30" s="97"/>
      <c r="AKG30" s="97"/>
      <c r="AKH30" s="97"/>
      <c r="AKI30" s="97"/>
      <c r="AKJ30" s="97"/>
      <c r="AKK30" s="97"/>
      <c r="AKL30" s="97"/>
      <c r="AKM30" s="97"/>
      <c r="AKN30" s="97"/>
      <c r="AKO30" s="97"/>
      <c r="AKP30" s="97"/>
      <c r="AKQ30" s="97"/>
      <c r="AKR30" s="97"/>
      <c r="AKS30" s="97"/>
      <c r="AKT30" s="97"/>
      <c r="AKU30" s="97"/>
      <c r="AKV30" s="97"/>
      <c r="AKW30" s="97"/>
      <c r="AKX30" s="97"/>
      <c r="AKY30" s="97"/>
      <c r="AKZ30" s="97"/>
      <c r="ALA30" s="97"/>
      <c r="ALB30" s="97"/>
      <c r="ALC30" s="97"/>
      <c r="ALD30" s="97"/>
      <c r="ALE30" s="97"/>
      <c r="ALF30" s="97"/>
      <c r="ALG30" s="97"/>
      <c r="ALH30" s="97"/>
      <c r="ALI30" s="97"/>
      <c r="ALJ30" s="97"/>
      <c r="ALK30" s="97"/>
      <c r="ALL30" s="97"/>
      <c r="ALM30" s="97"/>
      <c r="ALN30" s="97"/>
      <c r="ALO30" s="97"/>
      <c r="ALP30" s="97"/>
      <c r="ALQ30" s="97"/>
      <c r="ALR30" s="97"/>
      <c r="ALS30" s="97"/>
      <c r="ALT30" s="97"/>
      <c r="ALU30" s="97"/>
      <c r="ALV30" s="97"/>
      <c r="ALW30" s="97"/>
      <c r="ALX30" s="97"/>
      <c r="ALY30" s="97"/>
      <c r="ALZ30" s="97"/>
      <c r="AMA30" s="97"/>
      <c r="AMB30" s="97"/>
      <c r="AMC30" s="97"/>
      <c r="AMD30" s="97"/>
      <c r="AME30" s="97"/>
      <c r="AMF30" s="97"/>
      <c r="AMG30" s="97"/>
      <c r="AMH30" s="97"/>
      <c r="AMI30" s="97"/>
    </row>
    <row r="31" spans="1:1023" s="98" customFormat="1" ht="15" customHeight="1" x14ac:dyDescent="0.25">
      <c r="A31" s="146">
        <v>9</v>
      </c>
      <c r="B31" s="147">
        <v>25</v>
      </c>
      <c r="C31" s="147">
        <v>25</v>
      </c>
      <c r="D31" s="147">
        <v>25</v>
      </c>
      <c r="E31" s="147">
        <v>3</v>
      </c>
      <c r="F31" s="147">
        <v>4</v>
      </c>
      <c r="G31" s="147">
        <v>3</v>
      </c>
      <c r="H31" s="147">
        <v>3</v>
      </c>
      <c r="I31" s="147">
        <v>3</v>
      </c>
      <c r="J31" s="147">
        <v>6</v>
      </c>
      <c r="K31" s="147"/>
      <c r="L31" s="147"/>
      <c r="M31" s="147"/>
      <c r="N31" s="32">
        <f t="shared" si="0"/>
        <v>47</v>
      </c>
      <c r="O31" s="148"/>
      <c r="P31" s="22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  <c r="TC31" s="97"/>
      <c r="TD31" s="97"/>
      <c r="TE31" s="97"/>
      <c r="TF31" s="97"/>
      <c r="TG31" s="97"/>
      <c r="TH31" s="97"/>
      <c r="TI31" s="97"/>
      <c r="TJ31" s="97"/>
      <c r="TK31" s="97"/>
      <c r="TL31" s="97"/>
      <c r="TM31" s="97"/>
      <c r="TN31" s="97"/>
      <c r="TO31" s="97"/>
      <c r="TP31" s="97"/>
      <c r="TQ31" s="97"/>
      <c r="TR31" s="97"/>
      <c r="TS31" s="97"/>
      <c r="TT31" s="97"/>
      <c r="TU31" s="97"/>
      <c r="TV31" s="97"/>
      <c r="TW31" s="97"/>
      <c r="TX31" s="97"/>
      <c r="TY31" s="97"/>
      <c r="TZ31" s="97"/>
      <c r="UA31" s="97"/>
      <c r="UB31" s="97"/>
      <c r="UC31" s="97"/>
      <c r="UD31" s="97"/>
      <c r="UE31" s="97"/>
      <c r="UF31" s="97"/>
      <c r="UG31" s="97"/>
      <c r="UH31" s="97"/>
      <c r="UI31" s="97"/>
      <c r="UJ31" s="97"/>
      <c r="UK31" s="97"/>
      <c r="UL31" s="97"/>
      <c r="UM31" s="97"/>
      <c r="UN31" s="97"/>
      <c r="UO31" s="97"/>
      <c r="UP31" s="97"/>
      <c r="UQ31" s="97"/>
      <c r="UR31" s="97"/>
      <c r="US31" s="97"/>
      <c r="UT31" s="97"/>
      <c r="UU31" s="97"/>
      <c r="UV31" s="97"/>
      <c r="UW31" s="97"/>
      <c r="UX31" s="97"/>
      <c r="UY31" s="97"/>
      <c r="UZ31" s="97"/>
      <c r="VA31" s="97"/>
      <c r="VB31" s="97"/>
      <c r="VC31" s="97"/>
      <c r="VD31" s="97"/>
      <c r="VE31" s="97"/>
      <c r="VF31" s="97"/>
      <c r="VG31" s="97"/>
      <c r="VH31" s="97"/>
      <c r="VI31" s="97"/>
      <c r="VJ31" s="97"/>
      <c r="VK31" s="97"/>
      <c r="VL31" s="97"/>
      <c r="VM31" s="97"/>
      <c r="VN31" s="97"/>
      <c r="VO31" s="97"/>
      <c r="VP31" s="97"/>
      <c r="VQ31" s="97"/>
      <c r="VR31" s="97"/>
      <c r="VS31" s="97"/>
      <c r="VT31" s="97"/>
      <c r="VU31" s="97"/>
      <c r="VV31" s="97"/>
      <c r="VW31" s="97"/>
      <c r="VX31" s="97"/>
      <c r="VY31" s="97"/>
      <c r="VZ31" s="97"/>
      <c r="WA31" s="97"/>
      <c r="WB31" s="97"/>
      <c r="WC31" s="97"/>
      <c r="WD31" s="97"/>
      <c r="WE31" s="97"/>
      <c r="WF31" s="97"/>
      <c r="WG31" s="97"/>
      <c r="WH31" s="97"/>
      <c r="WI31" s="97"/>
      <c r="WJ31" s="97"/>
      <c r="WK31" s="97"/>
      <c r="WL31" s="97"/>
      <c r="WM31" s="97"/>
      <c r="WN31" s="97"/>
      <c r="WO31" s="97"/>
      <c r="WP31" s="97"/>
      <c r="WQ31" s="97"/>
      <c r="WR31" s="97"/>
      <c r="WS31" s="97"/>
      <c r="WT31" s="97"/>
      <c r="WU31" s="97"/>
      <c r="WV31" s="97"/>
      <c r="WW31" s="97"/>
      <c r="WX31" s="97"/>
      <c r="WY31" s="97"/>
      <c r="WZ31" s="97"/>
      <c r="XA31" s="97"/>
      <c r="XB31" s="97"/>
      <c r="XC31" s="97"/>
      <c r="XD31" s="97"/>
      <c r="XE31" s="97"/>
      <c r="XF31" s="97"/>
      <c r="XG31" s="97"/>
      <c r="XH31" s="97"/>
      <c r="XI31" s="97"/>
      <c r="XJ31" s="97"/>
      <c r="XK31" s="97"/>
      <c r="XL31" s="97"/>
      <c r="XM31" s="97"/>
      <c r="XN31" s="97"/>
      <c r="XO31" s="97"/>
      <c r="XP31" s="97"/>
      <c r="XQ31" s="97"/>
      <c r="XR31" s="97"/>
      <c r="XS31" s="97"/>
      <c r="XT31" s="97"/>
      <c r="XU31" s="97"/>
      <c r="XV31" s="97"/>
      <c r="XW31" s="97"/>
      <c r="XX31" s="97"/>
      <c r="XY31" s="97"/>
      <c r="XZ31" s="97"/>
      <c r="YA31" s="97"/>
      <c r="YB31" s="97"/>
      <c r="YC31" s="97"/>
      <c r="YD31" s="97"/>
      <c r="YE31" s="97"/>
      <c r="YF31" s="97"/>
      <c r="YG31" s="97"/>
      <c r="YH31" s="97"/>
      <c r="YI31" s="97"/>
      <c r="YJ31" s="97"/>
      <c r="YK31" s="97"/>
      <c r="YL31" s="97"/>
      <c r="YM31" s="97"/>
      <c r="YN31" s="97"/>
      <c r="YO31" s="97"/>
      <c r="YP31" s="97"/>
      <c r="YQ31" s="97"/>
      <c r="YR31" s="97"/>
      <c r="YS31" s="97"/>
      <c r="YT31" s="97"/>
      <c r="YU31" s="97"/>
      <c r="YV31" s="97"/>
      <c r="YW31" s="97"/>
      <c r="YX31" s="97"/>
      <c r="YY31" s="97"/>
      <c r="YZ31" s="97"/>
      <c r="ZA31" s="97"/>
      <c r="ZB31" s="97"/>
      <c r="ZC31" s="97"/>
      <c r="ZD31" s="97"/>
      <c r="ZE31" s="97"/>
      <c r="ZF31" s="97"/>
      <c r="ZG31" s="97"/>
      <c r="ZH31" s="97"/>
      <c r="ZI31" s="97"/>
      <c r="ZJ31" s="97"/>
      <c r="ZK31" s="97"/>
      <c r="ZL31" s="97"/>
      <c r="ZM31" s="97"/>
      <c r="ZN31" s="97"/>
      <c r="ZO31" s="97"/>
      <c r="ZP31" s="97"/>
      <c r="ZQ31" s="97"/>
      <c r="ZR31" s="97"/>
      <c r="ZS31" s="97"/>
      <c r="ZT31" s="97"/>
      <c r="ZU31" s="97"/>
      <c r="ZV31" s="97"/>
      <c r="ZW31" s="97"/>
      <c r="ZX31" s="97"/>
      <c r="ZY31" s="97"/>
      <c r="ZZ31" s="97"/>
      <c r="AAA31" s="97"/>
      <c r="AAB31" s="97"/>
      <c r="AAC31" s="97"/>
      <c r="AAD31" s="97"/>
      <c r="AAE31" s="97"/>
      <c r="AAF31" s="97"/>
      <c r="AAG31" s="97"/>
      <c r="AAH31" s="97"/>
      <c r="AAI31" s="97"/>
      <c r="AAJ31" s="97"/>
      <c r="AAK31" s="97"/>
      <c r="AAL31" s="97"/>
      <c r="AAM31" s="97"/>
      <c r="AAN31" s="97"/>
      <c r="AAO31" s="97"/>
      <c r="AAP31" s="97"/>
      <c r="AAQ31" s="97"/>
      <c r="AAR31" s="97"/>
      <c r="AAS31" s="97"/>
      <c r="AAT31" s="97"/>
      <c r="AAU31" s="97"/>
      <c r="AAV31" s="97"/>
      <c r="AAW31" s="97"/>
      <c r="AAX31" s="97"/>
      <c r="AAY31" s="97"/>
      <c r="AAZ31" s="97"/>
      <c r="ABA31" s="97"/>
      <c r="ABB31" s="97"/>
      <c r="ABC31" s="97"/>
      <c r="ABD31" s="97"/>
      <c r="ABE31" s="97"/>
      <c r="ABF31" s="97"/>
      <c r="ABG31" s="97"/>
      <c r="ABH31" s="97"/>
      <c r="ABI31" s="97"/>
      <c r="ABJ31" s="97"/>
      <c r="ABK31" s="97"/>
      <c r="ABL31" s="97"/>
      <c r="ABM31" s="97"/>
      <c r="ABN31" s="97"/>
      <c r="ABO31" s="97"/>
      <c r="ABP31" s="97"/>
      <c r="ABQ31" s="97"/>
      <c r="ABR31" s="97"/>
      <c r="ABS31" s="97"/>
      <c r="ABT31" s="97"/>
      <c r="ABU31" s="97"/>
      <c r="ABV31" s="97"/>
      <c r="ABW31" s="97"/>
      <c r="ABX31" s="97"/>
      <c r="ABY31" s="97"/>
      <c r="ABZ31" s="97"/>
      <c r="ACA31" s="97"/>
      <c r="ACB31" s="97"/>
      <c r="ACC31" s="97"/>
      <c r="ACD31" s="97"/>
      <c r="ACE31" s="97"/>
      <c r="ACF31" s="97"/>
      <c r="ACG31" s="97"/>
      <c r="ACH31" s="97"/>
      <c r="ACI31" s="97"/>
      <c r="ACJ31" s="97"/>
      <c r="ACK31" s="97"/>
      <c r="ACL31" s="97"/>
      <c r="ACM31" s="97"/>
      <c r="ACN31" s="97"/>
      <c r="ACO31" s="97"/>
      <c r="ACP31" s="97"/>
      <c r="ACQ31" s="97"/>
      <c r="ACR31" s="97"/>
      <c r="ACS31" s="97"/>
      <c r="ACT31" s="97"/>
      <c r="ACU31" s="97"/>
      <c r="ACV31" s="97"/>
      <c r="ACW31" s="97"/>
      <c r="ACX31" s="97"/>
      <c r="ACY31" s="97"/>
      <c r="ACZ31" s="97"/>
      <c r="ADA31" s="97"/>
      <c r="ADB31" s="97"/>
      <c r="ADC31" s="97"/>
      <c r="ADD31" s="97"/>
      <c r="ADE31" s="97"/>
      <c r="ADF31" s="97"/>
      <c r="ADG31" s="97"/>
      <c r="ADH31" s="97"/>
      <c r="ADI31" s="97"/>
      <c r="ADJ31" s="97"/>
      <c r="ADK31" s="97"/>
      <c r="ADL31" s="97"/>
      <c r="ADM31" s="97"/>
      <c r="ADN31" s="97"/>
      <c r="ADO31" s="97"/>
      <c r="ADP31" s="97"/>
      <c r="ADQ31" s="97"/>
      <c r="ADR31" s="97"/>
      <c r="ADS31" s="97"/>
      <c r="ADT31" s="97"/>
      <c r="ADU31" s="97"/>
      <c r="ADV31" s="97"/>
      <c r="ADW31" s="97"/>
      <c r="ADX31" s="97"/>
      <c r="ADY31" s="97"/>
      <c r="ADZ31" s="97"/>
      <c r="AEA31" s="97"/>
      <c r="AEB31" s="97"/>
      <c r="AEC31" s="97"/>
      <c r="AED31" s="97"/>
      <c r="AEE31" s="97"/>
      <c r="AEF31" s="97"/>
      <c r="AEG31" s="97"/>
      <c r="AEH31" s="97"/>
      <c r="AEI31" s="97"/>
      <c r="AEJ31" s="97"/>
      <c r="AEK31" s="97"/>
      <c r="AEL31" s="97"/>
      <c r="AEM31" s="97"/>
      <c r="AEN31" s="97"/>
      <c r="AEO31" s="97"/>
      <c r="AEP31" s="97"/>
      <c r="AEQ31" s="97"/>
      <c r="AER31" s="97"/>
      <c r="AES31" s="97"/>
      <c r="AET31" s="97"/>
      <c r="AEU31" s="97"/>
      <c r="AEV31" s="97"/>
      <c r="AEW31" s="97"/>
      <c r="AEX31" s="97"/>
      <c r="AEY31" s="97"/>
      <c r="AEZ31" s="97"/>
      <c r="AFA31" s="97"/>
      <c r="AFB31" s="97"/>
      <c r="AFC31" s="97"/>
      <c r="AFD31" s="97"/>
      <c r="AFE31" s="97"/>
      <c r="AFF31" s="97"/>
      <c r="AFG31" s="97"/>
      <c r="AFH31" s="97"/>
      <c r="AFI31" s="97"/>
      <c r="AFJ31" s="97"/>
      <c r="AFK31" s="97"/>
      <c r="AFL31" s="97"/>
      <c r="AFM31" s="97"/>
      <c r="AFN31" s="97"/>
      <c r="AFO31" s="97"/>
      <c r="AFP31" s="97"/>
      <c r="AFQ31" s="97"/>
      <c r="AFR31" s="97"/>
      <c r="AFS31" s="97"/>
      <c r="AFT31" s="97"/>
      <c r="AFU31" s="97"/>
      <c r="AFV31" s="97"/>
      <c r="AFW31" s="97"/>
      <c r="AFX31" s="97"/>
      <c r="AFY31" s="97"/>
      <c r="AFZ31" s="97"/>
      <c r="AGA31" s="97"/>
      <c r="AGB31" s="97"/>
      <c r="AGC31" s="97"/>
      <c r="AGD31" s="97"/>
      <c r="AGE31" s="97"/>
      <c r="AGF31" s="97"/>
      <c r="AGG31" s="97"/>
      <c r="AGH31" s="97"/>
      <c r="AGI31" s="97"/>
      <c r="AGJ31" s="97"/>
      <c r="AGK31" s="97"/>
      <c r="AGL31" s="97"/>
      <c r="AGM31" s="97"/>
      <c r="AGN31" s="97"/>
      <c r="AGO31" s="97"/>
      <c r="AGP31" s="97"/>
      <c r="AGQ31" s="97"/>
      <c r="AGR31" s="97"/>
      <c r="AGS31" s="97"/>
      <c r="AGT31" s="97"/>
      <c r="AGU31" s="97"/>
      <c r="AGV31" s="97"/>
      <c r="AGW31" s="97"/>
      <c r="AGX31" s="97"/>
      <c r="AGY31" s="97"/>
      <c r="AGZ31" s="97"/>
      <c r="AHA31" s="97"/>
      <c r="AHB31" s="97"/>
      <c r="AHC31" s="97"/>
      <c r="AHD31" s="97"/>
      <c r="AHE31" s="97"/>
      <c r="AHF31" s="97"/>
      <c r="AHG31" s="97"/>
      <c r="AHH31" s="97"/>
      <c r="AHI31" s="97"/>
      <c r="AHJ31" s="97"/>
      <c r="AHK31" s="97"/>
      <c r="AHL31" s="97"/>
      <c r="AHM31" s="97"/>
      <c r="AHN31" s="97"/>
      <c r="AHO31" s="97"/>
      <c r="AHP31" s="97"/>
      <c r="AHQ31" s="97"/>
      <c r="AHR31" s="97"/>
      <c r="AHS31" s="97"/>
      <c r="AHT31" s="97"/>
      <c r="AHU31" s="97"/>
      <c r="AHV31" s="97"/>
      <c r="AHW31" s="97"/>
      <c r="AHX31" s="97"/>
      <c r="AHY31" s="97"/>
      <c r="AHZ31" s="97"/>
      <c r="AIA31" s="97"/>
      <c r="AIB31" s="97"/>
      <c r="AIC31" s="97"/>
      <c r="AID31" s="97"/>
      <c r="AIE31" s="97"/>
      <c r="AIF31" s="97"/>
      <c r="AIG31" s="97"/>
      <c r="AIH31" s="97"/>
      <c r="AII31" s="97"/>
      <c r="AIJ31" s="97"/>
      <c r="AIK31" s="97"/>
      <c r="AIL31" s="97"/>
      <c r="AIM31" s="97"/>
      <c r="AIN31" s="97"/>
      <c r="AIO31" s="97"/>
      <c r="AIP31" s="97"/>
      <c r="AIQ31" s="97"/>
      <c r="AIR31" s="97"/>
      <c r="AIS31" s="97"/>
      <c r="AIT31" s="97"/>
      <c r="AIU31" s="97"/>
      <c r="AIV31" s="97"/>
      <c r="AIW31" s="97"/>
      <c r="AIX31" s="97"/>
      <c r="AIY31" s="97"/>
      <c r="AIZ31" s="97"/>
      <c r="AJA31" s="97"/>
      <c r="AJB31" s="97"/>
      <c r="AJC31" s="97"/>
      <c r="AJD31" s="97"/>
      <c r="AJE31" s="97"/>
      <c r="AJF31" s="97"/>
      <c r="AJG31" s="97"/>
      <c r="AJH31" s="97"/>
      <c r="AJI31" s="97"/>
      <c r="AJJ31" s="97"/>
      <c r="AJK31" s="97"/>
      <c r="AJL31" s="97"/>
      <c r="AJM31" s="97"/>
      <c r="AJN31" s="97"/>
      <c r="AJO31" s="97"/>
      <c r="AJP31" s="97"/>
      <c r="AJQ31" s="97"/>
      <c r="AJR31" s="97"/>
      <c r="AJS31" s="97"/>
      <c r="AJT31" s="97"/>
      <c r="AJU31" s="97"/>
      <c r="AJV31" s="97"/>
      <c r="AJW31" s="97"/>
      <c r="AJX31" s="97"/>
      <c r="AJY31" s="97"/>
      <c r="AJZ31" s="97"/>
      <c r="AKA31" s="97"/>
      <c r="AKB31" s="97"/>
      <c r="AKC31" s="97"/>
      <c r="AKD31" s="97"/>
      <c r="AKE31" s="97"/>
      <c r="AKF31" s="97"/>
      <c r="AKG31" s="97"/>
      <c r="AKH31" s="97"/>
      <c r="AKI31" s="97"/>
      <c r="AKJ31" s="97"/>
      <c r="AKK31" s="97"/>
      <c r="AKL31" s="97"/>
      <c r="AKM31" s="97"/>
      <c r="AKN31" s="97"/>
      <c r="AKO31" s="97"/>
      <c r="AKP31" s="97"/>
      <c r="AKQ31" s="97"/>
      <c r="AKR31" s="97"/>
      <c r="AKS31" s="97"/>
      <c r="AKT31" s="97"/>
      <c r="AKU31" s="97"/>
      <c r="AKV31" s="97"/>
      <c r="AKW31" s="97"/>
      <c r="AKX31" s="97"/>
      <c r="AKY31" s="97"/>
      <c r="AKZ31" s="97"/>
      <c r="ALA31" s="97"/>
      <c r="ALB31" s="97"/>
      <c r="ALC31" s="97"/>
      <c r="ALD31" s="97"/>
      <c r="ALE31" s="97"/>
      <c r="ALF31" s="97"/>
      <c r="ALG31" s="97"/>
      <c r="ALH31" s="97"/>
      <c r="ALI31" s="97"/>
      <c r="ALJ31" s="97"/>
      <c r="ALK31" s="97"/>
      <c r="ALL31" s="97"/>
      <c r="ALM31" s="97"/>
      <c r="ALN31" s="97"/>
      <c r="ALO31" s="97"/>
      <c r="ALP31" s="97"/>
      <c r="ALQ31" s="97"/>
      <c r="ALR31" s="97"/>
      <c r="ALS31" s="97"/>
      <c r="ALT31" s="97"/>
      <c r="ALU31" s="97"/>
      <c r="ALV31" s="97"/>
      <c r="ALW31" s="97"/>
      <c r="ALX31" s="97"/>
      <c r="ALY31" s="97"/>
      <c r="ALZ31" s="97"/>
      <c r="AMA31" s="97"/>
      <c r="AMB31" s="97"/>
      <c r="AMC31" s="97"/>
      <c r="AMD31" s="97"/>
      <c r="AME31" s="97"/>
      <c r="AMF31" s="97"/>
      <c r="AMG31" s="97"/>
      <c r="AMH31" s="97"/>
      <c r="AMI31" s="97"/>
    </row>
    <row r="32" spans="1:1023" ht="23.25" customHeight="1" x14ac:dyDescent="0.35">
      <c r="B32" s="26"/>
      <c r="C32" s="26"/>
      <c r="D32" s="26"/>
      <c r="E32" s="26"/>
      <c r="F32" s="26"/>
      <c r="G32" s="26"/>
      <c r="H32" s="26"/>
      <c r="I32" s="27"/>
      <c r="J32" s="26"/>
      <c r="K32" s="26"/>
      <c r="L32" s="26"/>
      <c r="M32" s="26"/>
      <c r="AMI32"/>
    </row>
    <row r="33" spans="2:1023" ht="23.25" customHeight="1" x14ac:dyDescent="0.35">
      <c r="B33" s="26"/>
      <c r="C33" s="26"/>
      <c r="D33" s="26"/>
      <c r="E33" s="26"/>
      <c r="F33" s="26"/>
      <c r="G33" s="26"/>
      <c r="H33" s="26"/>
      <c r="I33" s="27"/>
      <c r="J33" s="26"/>
      <c r="K33" s="26"/>
      <c r="L33" s="26"/>
      <c r="M33" s="26"/>
      <c r="AMI33"/>
    </row>
    <row r="34" spans="2:1023" ht="23.25" customHeight="1" x14ac:dyDescent="0.35">
      <c r="B34" s="26"/>
      <c r="C34" s="26"/>
      <c r="D34" s="26"/>
      <c r="E34" s="26"/>
      <c r="F34" s="26"/>
      <c r="G34" s="26"/>
      <c r="H34" s="26"/>
      <c r="I34" s="27"/>
      <c r="J34" s="26"/>
      <c r="K34" s="26"/>
      <c r="L34" s="26"/>
      <c r="M34" s="26"/>
      <c r="AMI34"/>
    </row>
    <row r="35" spans="2:1023" ht="23.25" customHeight="1" x14ac:dyDescent="0.35">
      <c r="B35" s="26"/>
      <c r="C35" s="26"/>
      <c r="D35" s="26"/>
      <c r="E35" s="26"/>
      <c r="F35" s="26"/>
      <c r="G35" s="26"/>
      <c r="H35" s="26"/>
      <c r="I35" s="27"/>
      <c r="J35" s="26"/>
      <c r="K35" s="26"/>
      <c r="L35" s="26"/>
      <c r="M35" s="26"/>
      <c r="AMI35"/>
    </row>
    <row r="36" spans="2:1023" ht="23.25" customHeight="1" x14ac:dyDescent="0.35">
      <c r="B36" s="26"/>
      <c r="C36" s="26"/>
      <c r="D36" s="26"/>
      <c r="E36" s="26"/>
      <c r="F36" s="26"/>
      <c r="G36" s="26"/>
      <c r="H36" s="26"/>
      <c r="I36" s="27"/>
      <c r="J36" s="26"/>
      <c r="K36" s="26"/>
      <c r="L36" s="26"/>
      <c r="M36" s="26"/>
      <c r="AMI36"/>
    </row>
    <row r="37" spans="2:1023" ht="23.25" customHeight="1" x14ac:dyDescent="0.35">
      <c r="B37" s="26"/>
      <c r="C37" s="26"/>
      <c r="D37" s="26"/>
      <c r="E37" s="26"/>
      <c r="F37" s="26"/>
      <c r="G37" s="26"/>
      <c r="H37" s="26"/>
      <c r="I37" s="27"/>
      <c r="J37" s="26"/>
      <c r="K37" s="26"/>
      <c r="L37" s="26"/>
      <c r="M37" s="26"/>
      <c r="AMI37"/>
    </row>
    <row r="38" spans="2:1023" ht="23.25" customHeight="1" x14ac:dyDescent="0.35"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6"/>
      <c r="AMI38"/>
    </row>
    <row r="39" spans="2:1023" ht="23.25" customHeight="1" x14ac:dyDescent="0.35">
      <c r="B39" s="26"/>
      <c r="C39" s="26"/>
      <c r="D39" s="26"/>
      <c r="E39" s="26"/>
      <c r="F39" s="26"/>
      <c r="G39" s="26"/>
      <c r="H39" s="26"/>
      <c r="I39" s="27"/>
      <c r="J39" s="26"/>
      <c r="K39" s="26"/>
      <c r="L39" s="26"/>
      <c r="M39" s="26"/>
      <c r="AMI39"/>
    </row>
    <row r="40" spans="2:1023" ht="23.25" customHeight="1" x14ac:dyDescent="0.35">
      <c r="B40" s="26"/>
      <c r="C40" s="26"/>
      <c r="D40" s="26"/>
      <c r="E40" s="26"/>
      <c r="F40" s="26"/>
      <c r="G40" s="26"/>
      <c r="H40" s="26"/>
      <c r="I40" s="27"/>
      <c r="J40" s="26"/>
      <c r="K40" s="26"/>
      <c r="L40" s="26"/>
      <c r="M40" s="26"/>
      <c r="AMI40"/>
    </row>
    <row r="41" spans="2:1023" ht="23.25" customHeight="1" x14ac:dyDescent="0.35">
      <c r="B41" s="26"/>
      <c r="C41" s="26"/>
      <c r="D41" s="26"/>
      <c r="E41" s="26"/>
      <c r="F41" s="26"/>
      <c r="G41" s="26"/>
      <c r="H41" s="26"/>
      <c r="I41" s="27"/>
      <c r="J41" s="26"/>
      <c r="K41" s="26"/>
      <c r="L41" s="26"/>
      <c r="M41" s="26"/>
      <c r="AMI41"/>
    </row>
    <row r="42" spans="2:1023" ht="23.25" customHeight="1" x14ac:dyDescent="0.35">
      <c r="B42" s="26"/>
      <c r="C42" s="26"/>
      <c r="D42" s="26"/>
      <c r="E42" s="26"/>
      <c r="F42" s="26"/>
      <c r="G42" s="26"/>
      <c r="H42" s="26"/>
      <c r="I42" s="27"/>
      <c r="J42" s="26"/>
      <c r="K42" s="26"/>
      <c r="L42" s="26"/>
      <c r="M42" s="26"/>
      <c r="AMI42"/>
    </row>
    <row r="43" spans="2:1023" ht="23.25" customHeight="1" x14ac:dyDescent="0.35">
      <c r="B43" s="26"/>
      <c r="C43" s="26"/>
      <c r="D43" s="26"/>
      <c r="E43" s="26"/>
      <c r="F43" s="26"/>
      <c r="G43" s="26"/>
      <c r="H43" s="26"/>
      <c r="I43" s="27"/>
      <c r="J43" s="26"/>
      <c r="K43" s="26"/>
      <c r="L43" s="26"/>
      <c r="M43" s="26"/>
      <c r="AMI43"/>
    </row>
    <row r="44" spans="2:1023" ht="23.25" customHeight="1" x14ac:dyDescent="0.35">
      <c r="B44" s="26"/>
      <c r="C44" s="26"/>
      <c r="D44" s="26"/>
      <c r="E44" s="26"/>
      <c r="F44" s="26"/>
      <c r="G44" s="26"/>
      <c r="H44" s="26"/>
      <c r="I44" s="27"/>
      <c r="J44" s="26"/>
      <c r="K44" s="26"/>
      <c r="L44" s="26"/>
      <c r="M44" s="26"/>
      <c r="AMI44"/>
    </row>
    <row r="45" spans="2:1023" ht="23.25" customHeight="1" x14ac:dyDescent="0.35">
      <c r="B45" s="26"/>
      <c r="C45" s="26"/>
      <c r="D45" s="26"/>
      <c r="E45" s="26"/>
      <c r="F45" s="26"/>
      <c r="G45" s="26"/>
      <c r="H45" s="26"/>
      <c r="I45" s="27"/>
      <c r="J45" s="26"/>
      <c r="K45" s="26"/>
      <c r="L45" s="26"/>
      <c r="M45" s="26"/>
      <c r="AMI45"/>
    </row>
    <row r="46" spans="2:1023" ht="23.25" customHeight="1" x14ac:dyDescent="0.35">
      <c r="B46" s="26"/>
      <c r="C46" s="26"/>
      <c r="D46" s="26"/>
      <c r="E46" s="26"/>
      <c r="F46" s="26"/>
      <c r="G46" s="26"/>
      <c r="H46" s="26"/>
      <c r="I46" s="27"/>
      <c r="J46" s="26"/>
      <c r="K46" s="26"/>
      <c r="L46" s="26"/>
      <c r="M46" s="26"/>
      <c r="AMI46"/>
    </row>
    <row r="47" spans="2:1023" ht="23.25" customHeight="1" x14ac:dyDescent="0.35">
      <c r="B47" s="26"/>
      <c r="C47" s="26"/>
      <c r="D47" s="26"/>
      <c r="E47" s="26"/>
      <c r="F47" s="26"/>
      <c r="G47" s="26"/>
      <c r="H47" s="26"/>
      <c r="I47" s="27"/>
      <c r="J47" s="26"/>
      <c r="K47" s="26"/>
      <c r="L47" s="26"/>
      <c r="M47" s="26"/>
      <c r="AMI47"/>
    </row>
    <row r="48" spans="2:1023" ht="23.25" customHeight="1" x14ac:dyDescent="0.35">
      <c r="B48" s="26"/>
      <c r="C48" s="26"/>
      <c r="D48" s="26"/>
      <c r="E48" s="26"/>
      <c r="F48" s="26"/>
      <c r="G48" s="26"/>
      <c r="H48" s="26"/>
      <c r="I48" s="27"/>
      <c r="J48" s="26"/>
      <c r="K48" s="26"/>
      <c r="L48" s="26"/>
      <c r="M48" s="26"/>
      <c r="AMI48"/>
    </row>
    <row r="49" spans="2:1023" ht="23.25" customHeight="1" x14ac:dyDescent="0.35">
      <c r="B49" s="26"/>
      <c r="C49" s="26"/>
      <c r="D49" s="26"/>
      <c r="E49" s="26"/>
      <c r="F49" s="26"/>
      <c r="G49" s="26"/>
      <c r="H49" s="26"/>
      <c r="I49" s="27"/>
      <c r="J49" s="26"/>
      <c r="K49" s="26"/>
      <c r="L49" s="26"/>
      <c r="M49" s="26"/>
      <c r="AMI49"/>
    </row>
    <row r="50" spans="2:1023" ht="23.25" customHeight="1" x14ac:dyDescent="0.35">
      <c r="B50" s="26"/>
      <c r="C50" s="26"/>
      <c r="D50" s="26"/>
      <c r="E50" s="26"/>
      <c r="F50" s="26"/>
      <c r="G50" s="26"/>
      <c r="H50" s="26"/>
      <c r="I50" s="27"/>
      <c r="J50" s="26"/>
      <c r="K50" s="26"/>
      <c r="L50" s="26"/>
      <c r="M50" s="26"/>
      <c r="AMI50"/>
    </row>
    <row r="51" spans="2:1023" ht="23.25" customHeight="1" x14ac:dyDescent="0.35">
      <c r="B51" s="26"/>
      <c r="C51" s="26"/>
      <c r="D51" s="26"/>
      <c r="E51" s="26"/>
      <c r="F51" s="26"/>
      <c r="G51" s="26"/>
      <c r="H51" s="26"/>
      <c r="I51" s="27"/>
      <c r="J51" s="26"/>
      <c r="K51" s="26"/>
      <c r="L51" s="26"/>
      <c r="M51" s="26"/>
      <c r="AMI51"/>
    </row>
    <row r="52" spans="2:1023" ht="23.25" customHeight="1" x14ac:dyDescent="0.35">
      <c r="B52" s="26"/>
      <c r="C52" s="26"/>
      <c r="D52" s="26"/>
      <c r="E52" s="26"/>
      <c r="F52" s="26"/>
      <c r="G52" s="26"/>
      <c r="H52" s="26"/>
      <c r="I52" s="27"/>
      <c r="J52" s="26"/>
      <c r="K52" s="26"/>
      <c r="L52" s="26"/>
      <c r="M52" s="26"/>
      <c r="AMI52"/>
    </row>
    <row r="53" spans="2:1023" ht="23.25" customHeight="1" x14ac:dyDescent="0.35">
      <c r="B53" s="26"/>
      <c r="C53" s="26"/>
      <c r="D53" s="26"/>
      <c r="E53" s="26"/>
      <c r="F53" s="26"/>
      <c r="G53" s="26"/>
      <c r="H53" s="26"/>
      <c r="I53" s="27"/>
      <c r="J53" s="26"/>
      <c r="K53" s="26"/>
      <c r="L53" s="26"/>
      <c r="M53" s="26"/>
      <c r="AMI53"/>
    </row>
    <row r="54" spans="2:1023" ht="23.25" customHeight="1" x14ac:dyDescent="0.35">
      <c r="B54" s="26"/>
      <c r="C54" s="26"/>
      <c r="D54" s="26"/>
      <c r="E54" s="26"/>
      <c r="F54" s="26"/>
      <c r="G54" s="26"/>
      <c r="H54" s="26"/>
      <c r="I54" s="27"/>
      <c r="J54" s="26"/>
      <c r="K54" s="26"/>
      <c r="L54" s="26"/>
      <c r="M54" s="26"/>
      <c r="AMI54"/>
    </row>
    <row r="55" spans="2:1023" ht="23.25" customHeight="1" x14ac:dyDescent="0.35">
      <c r="B55" s="26"/>
      <c r="C55" s="26"/>
      <c r="D55" s="26"/>
      <c r="E55" s="26"/>
      <c r="F55" s="26"/>
      <c r="G55" s="26"/>
      <c r="H55" s="26"/>
      <c r="I55" s="27"/>
      <c r="J55" s="26"/>
      <c r="K55" s="26"/>
      <c r="L55" s="26"/>
      <c r="M55" s="26"/>
      <c r="AMI55"/>
    </row>
    <row r="56" spans="2:1023" ht="23.25" customHeight="1" x14ac:dyDescent="0.35">
      <c r="B56" s="26"/>
      <c r="C56" s="26"/>
      <c r="D56" s="26"/>
      <c r="E56" s="26"/>
      <c r="F56" s="26"/>
      <c r="G56" s="26"/>
      <c r="H56" s="26"/>
      <c r="I56" s="27"/>
      <c r="J56" s="26"/>
      <c r="K56" s="26"/>
      <c r="L56" s="26"/>
      <c r="M56" s="26"/>
      <c r="AMI56"/>
    </row>
    <row r="57" spans="2:1023" ht="23.25" customHeight="1" x14ac:dyDescent="0.35">
      <c r="B57" s="26"/>
      <c r="C57" s="26"/>
      <c r="D57" s="26"/>
      <c r="E57" s="26"/>
      <c r="F57" s="26"/>
      <c r="G57" s="26"/>
      <c r="H57" s="26"/>
      <c r="I57" s="27"/>
      <c r="J57" s="26"/>
      <c r="K57" s="26"/>
      <c r="L57" s="26"/>
      <c r="M57" s="26"/>
      <c r="AMI57"/>
    </row>
    <row r="58" spans="2:1023" ht="23.25" customHeight="1" x14ac:dyDescent="0.35">
      <c r="B58" s="26"/>
      <c r="C58" s="26"/>
      <c r="D58" s="26"/>
      <c r="E58" s="26"/>
      <c r="F58" s="26"/>
      <c r="G58" s="26"/>
      <c r="H58" s="26"/>
      <c r="I58" s="27"/>
      <c r="J58" s="26"/>
      <c r="K58" s="26"/>
      <c r="L58" s="26"/>
      <c r="M58" s="26"/>
      <c r="AMI58"/>
    </row>
    <row r="59" spans="2:1023" ht="23.25" customHeight="1" x14ac:dyDescent="0.35">
      <c r="B59" s="26"/>
      <c r="C59" s="26"/>
      <c r="D59" s="26"/>
      <c r="E59" s="26"/>
      <c r="F59" s="26"/>
      <c r="G59" s="26"/>
      <c r="H59" s="26"/>
      <c r="I59" s="27"/>
      <c r="J59" s="26"/>
      <c r="K59" s="26"/>
      <c r="L59" s="26"/>
      <c r="M59" s="26"/>
      <c r="AMI59"/>
    </row>
    <row r="60" spans="2:1023" ht="23.25" customHeight="1" x14ac:dyDescent="0.35">
      <c r="B60" s="26"/>
      <c r="C60" s="26"/>
      <c r="D60" s="26"/>
      <c r="E60" s="26"/>
      <c r="F60" s="26"/>
      <c r="G60" s="26"/>
      <c r="H60" s="26"/>
      <c r="I60" s="27"/>
      <c r="J60" s="26"/>
      <c r="K60" s="26"/>
      <c r="L60" s="26"/>
      <c r="M60" s="26"/>
      <c r="AMI60"/>
    </row>
    <row r="61" spans="2:1023" ht="23.25" customHeight="1" x14ac:dyDescent="0.35">
      <c r="B61" s="26"/>
      <c r="C61" s="26"/>
      <c r="D61" s="26"/>
      <c r="E61" s="26"/>
      <c r="F61" s="26"/>
      <c r="G61" s="26"/>
      <c r="H61" s="26"/>
      <c r="I61" s="27"/>
      <c r="J61" s="26"/>
      <c r="K61" s="26"/>
      <c r="L61" s="26"/>
      <c r="M61" s="26"/>
      <c r="AMI61"/>
    </row>
    <row r="62" spans="2:1023" ht="23.25" customHeight="1" x14ac:dyDescent="0.35"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  <c r="AMI62"/>
    </row>
    <row r="63" spans="2:1023" ht="23.25" customHeight="1" x14ac:dyDescent="0.35">
      <c r="B63" s="26"/>
      <c r="C63" s="26"/>
      <c r="D63" s="26"/>
      <c r="E63" s="26"/>
      <c r="F63" s="26"/>
      <c r="G63" s="26"/>
      <c r="H63" s="26"/>
      <c r="I63" s="27"/>
      <c r="J63" s="26"/>
      <c r="K63" s="26"/>
      <c r="L63" s="26"/>
      <c r="M63" s="26"/>
      <c r="AMI63"/>
    </row>
    <row r="64" spans="2:1023" ht="23.25" customHeight="1" x14ac:dyDescent="0.35">
      <c r="B64" s="26"/>
      <c r="C64" s="26"/>
      <c r="D64" s="26"/>
      <c r="E64" s="26"/>
      <c r="F64" s="26"/>
      <c r="G64" s="26"/>
      <c r="H64" s="26"/>
      <c r="I64" s="27"/>
      <c r="J64" s="26"/>
      <c r="K64" s="26"/>
      <c r="L64" s="26"/>
      <c r="M64" s="26"/>
      <c r="AMI64"/>
    </row>
    <row r="65" spans="2:1023" ht="23.25" customHeight="1" x14ac:dyDescent="0.35">
      <c r="B65" s="26"/>
      <c r="C65" s="26"/>
      <c r="D65" s="26"/>
      <c r="E65" s="26"/>
      <c r="F65" s="26"/>
      <c r="G65" s="26"/>
      <c r="H65" s="26"/>
      <c r="I65" s="27"/>
      <c r="J65" s="26"/>
      <c r="K65" s="26"/>
      <c r="L65" s="26"/>
      <c r="M65" s="26"/>
      <c r="AMI65"/>
    </row>
    <row r="66" spans="2:1023" ht="23.25" customHeight="1" x14ac:dyDescent="0.35">
      <c r="B66" s="26"/>
      <c r="C66" s="26"/>
      <c r="D66" s="26"/>
      <c r="E66" s="26"/>
      <c r="F66" s="26"/>
      <c r="G66" s="26"/>
      <c r="H66" s="26"/>
      <c r="I66" s="27"/>
      <c r="J66" s="26"/>
      <c r="K66" s="26"/>
      <c r="L66" s="26"/>
      <c r="M66" s="26"/>
      <c r="AMI66"/>
    </row>
    <row r="67" spans="2:1023" ht="23.25" customHeight="1" x14ac:dyDescent="0.35">
      <c r="B67" s="26"/>
      <c r="C67" s="26"/>
      <c r="D67" s="26"/>
      <c r="E67" s="26"/>
      <c r="F67" s="26"/>
      <c r="G67" s="26"/>
      <c r="H67" s="26"/>
      <c r="I67" s="27"/>
      <c r="J67" s="26"/>
      <c r="K67" s="26"/>
      <c r="L67" s="26"/>
      <c r="M67" s="26"/>
      <c r="AMI67"/>
    </row>
    <row r="68" spans="2:1023" ht="23.25" customHeight="1" x14ac:dyDescent="0.35">
      <c r="B68" s="26"/>
      <c r="C68" s="26"/>
      <c r="D68" s="26"/>
      <c r="E68" s="26"/>
      <c r="F68" s="26"/>
      <c r="G68" s="26"/>
      <c r="H68" s="26"/>
      <c r="I68" s="27"/>
      <c r="J68" s="26"/>
      <c r="K68" s="26"/>
      <c r="L68" s="26"/>
      <c r="M68" s="26"/>
      <c r="AMI68"/>
    </row>
    <row r="69" spans="2:1023" ht="23.25" customHeight="1" x14ac:dyDescent="0.35">
      <c r="B69" s="26"/>
      <c r="C69" s="26"/>
      <c r="D69" s="26"/>
      <c r="E69" s="26"/>
      <c r="F69" s="26"/>
      <c r="G69" s="26"/>
      <c r="H69" s="26"/>
      <c r="I69" s="27"/>
      <c r="J69" s="26"/>
      <c r="K69" s="26"/>
      <c r="L69" s="26"/>
      <c r="M69" s="26"/>
      <c r="AMI69"/>
    </row>
    <row r="70" spans="2:1023" ht="23.25" customHeight="1" x14ac:dyDescent="0.35">
      <c r="B70" s="26"/>
      <c r="C70" s="26"/>
      <c r="D70" s="26"/>
      <c r="E70" s="26"/>
      <c r="F70" s="26"/>
      <c r="G70" s="26"/>
      <c r="H70" s="26"/>
      <c r="I70" s="27"/>
      <c r="J70" s="26"/>
      <c r="K70" s="26"/>
      <c r="L70" s="26"/>
      <c r="M70" s="26"/>
      <c r="AMI70"/>
    </row>
    <row r="71" spans="2:1023" ht="23.25" customHeight="1" x14ac:dyDescent="0.35">
      <c r="B71" s="26"/>
      <c r="C71" s="26"/>
      <c r="D71" s="26"/>
      <c r="E71" s="26"/>
      <c r="F71" s="26"/>
      <c r="G71" s="26"/>
      <c r="H71" s="26"/>
      <c r="I71" s="27"/>
      <c r="J71" s="26"/>
      <c r="K71" s="26"/>
      <c r="L71" s="26"/>
      <c r="M71" s="26"/>
      <c r="AMI71"/>
    </row>
    <row r="72" spans="2:1023" ht="23.25" customHeight="1" x14ac:dyDescent="0.35">
      <c r="B72" s="26"/>
      <c r="C72" s="26"/>
      <c r="D72" s="26"/>
      <c r="E72" s="26"/>
      <c r="F72" s="26"/>
      <c r="G72" s="26"/>
      <c r="H72" s="26"/>
      <c r="I72" s="27"/>
      <c r="J72" s="26"/>
      <c r="K72" s="26"/>
      <c r="L72" s="26"/>
      <c r="M72" s="26"/>
      <c r="AMI72"/>
    </row>
    <row r="73" spans="2:1023" ht="23.25" customHeight="1" x14ac:dyDescent="0.35">
      <c r="B73" s="26"/>
      <c r="C73" s="26"/>
      <c r="D73" s="26"/>
      <c r="E73" s="26"/>
      <c r="F73" s="26"/>
      <c r="G73" s="26"/>
      <c r="H73" s="26"/>
      <c r="I73" s="27"/>
      <c r="J73" s="26"/>
      <c r="K73" s="26"/>
      <c r="L73" s="26"/>
      <c r="M73" s="26"/>
      <c r="AMI73"/>
    </row>
    <row r="74" spans="2:1023" ht="23.25" customHeight="1" x14ac:dyDescent="0.35">
      <c r="B74" s="26"/>
      <c r="C74" s="26"/>
      <c r="D74" s="26"/>
      <c r="E74" s="26"/>
      <c r="F74" s="26"/>
      <c r="G74" s="26"/>
      <c r="H74" s="26"/>
      <c r="I74" s="27"/>
      <c r="J74" s="26"/>
      <c r="K74" s="26"/>
      <c r="L74" s="26"/>
      <c r="M74" s="26"/>
      <c r="AMI74"/>
    </row>
    <row r="75" spans="2:1023" ht="23.25" customHeight="1" x14ac:dyDescent="0.35">
      <c r="B75" s="26"/>
      <c r="C75" s="26"/>
      <c r="D75" s="26"/>
      <c r="E75" s="26"/>
      <c r="F75" s="26"/>
      <c r="G75" s="26"/>
      <c r="H75" s="26"/>
      <c r="I75" s="27"/>
      <c r="J75" s="26"/>
      <c r="K75" s="26"/>
      <c r="L75" s="26"/>
      <c r="M75" s="26"/>
      <c r="AMI75"/>
    </row>
    <row r="76" spans="2:1023" ht="23.25" customHeight="1" x14ac:dyDescent="0.35">
      <c r="B76" s="26"/>
      <c r="C76" s="26"/>
      <c r="D76" s="26"/>
      <c r="E76" s="26"/>
      <c r="F76" s="26"/>
      <c r="G76" s="26"/>
      <c r="H76" s="26"/>
      <c r="I76" s="27"/>
      <c r="J76" s="26"/>
      <c r="K76" s="26"/>
      <c r="L76" s="26"/>
      <c r="M76" s="26"/>
      <c r="AMI76"/>
    </row>
    <row r="77" spans="2:1023" ht="23.25" customHeight="1" x14ac:dyDescent="0.35">
      <c r="B77" s="26"/>
      <c r="C77" s="26"/>
      <c r="D77" s="26"/>
      <c r="E77" s="26"/>
      <c r="F77" s="26"/>
      <c r="G77" s="26"/>
      <c r="H77" s="26"/>
      <c r="I77" s="27"/>
      <c r="J77" s="26"/>
      <c r="K77" s="26"/>
      <c r="L77" s="26"/>
      <c r="M77" s="26"/>
      <c r="AMI77"/>
    </row>
    <row r="78" spans="2:1023" ht="23.25" customHeight="1" x14ac:dyDescent="0.35">
      <c r="B78" s="26"/>
      <c r="C78" s="26"/>
      <c r="D78" s="26"/>
      <c r="E78" s="26"/>
      <c r="F78" s="26"/>
      <c r="G78" s="26"/>
      <c r="H78" s="26"/>
      <c r="I78" s="27"/>
      <c r="J78" s="26"/>
      <c r="K78" s="26"/>
      <c r="L78" s="26"/>
      <c r="M78" s="26"/>
      <c r="AMI78"/>
    </row>
    <row r="79" spans="2:1023" ht="23.25" customHeight="1" x14ac:dyDescent="0.35">
      <c r="B79" s="26"/>
      <c r="C79" s="26"/>
      <c r="D79" s="26"/>
      <c r="E79" s="26"/>
      <c r="F79" s="26"/>
      <c r="G79" s="26"/>
      <c r="H79" s="26"/>
      <c r="I79" s="27"/>
      <c r="J79" s="26"/>
      <c r="K79" s="26"/>
      <c r="L79" s="26"/>
      <c r="M79" s="26"/>
      <c r="AMI79"/>
    </row>
    <row r="80" spans="2:1023" ht="23.25" customHeight="1" x14ac:dyDescent="0.35">
      <c r="B80" s="26"/>
      <c r="C80" s="26"/>
      <c r="D80" s="26"/>
      <c r="E80" s="26"/>
      <c r="F80" s="26"/>
      <c r="G80" s="26"/>
      <c r="H80" s="26"/>
      <c r="I80" s="27"/>
      <c r="J80" s="26"/>
      <c r="K80" s="26"/>
      <c r="L80" s="26"/>
      <c r="M80" s="26"/>
      <c r="AMI80"/>
    </row>
    <row r="81" spans="2:1023" ht="23.25" customHeight="1" x14ac:dyDescent="0.35">
      <c r="B81" s="26"/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6"/>
      <c r="AMI81"/>
    </row>
    <row r="82" spans="2:1023" ht="23.25" customHeight="1" x14ac:dyDescent="0.35">
      <c r="B82" s="26"/>
      <c r="C82" s="26"/>
      <c r="D82" s="26"/>
      <c r="E82" s="26"/>
      <c r="F82" s="26"/>
      <c r="G82" s="26"/>
      <c r="H82" s="26"/>
      <c r="I82" s="27"/>
      <c r="J82" s="26"/>
      <c r="K82" s="26"/>
      <c r="L82" s="26"/>
      <c r="M82" s="26"/>
      <c r="AMI82"/>
    </row>
    <row r="83" spans="2:1023" ht="23.25" customHeight="1" x14ac:dyDescent="0.35">
      <c r="B83" s="26"/>
      <c r="C83" s="26"/>
      <c r="D83" s="26"/>
      <c r="E83" s="26"/>
      <c r="F83" s="26"/>
      <c r="G83" s="26"/>
      <c r="H83" s="26"/>
      <c r="I83" s="27"/>
      <c r="J83" s="26"/>
      <c r="K83" s="26"/>
      <c r="L83" s="26"/>
      <c r="M83" s="26"/>
      <c r="AMI83"/>
    </row>
    <row r="84" spans="2:1023" ht="23.25" customHeight="1" x14ac:dyDescent="0.35"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6"/>
      <c r="AMI84"/>
    </row>
    <row r="85" spans="2:1023" ht="23.25" customHeight="1" x14ac:dyDescent="0.35">
      <c r="B85" s="26"/>
      <c r="C85" s="26"/>
      <c r="D85" s="26"/>
      <c r="E85" s="26"/>
      <c r="F85" s="26"/>
      <c r="G85" s="26"/>
      <c r="H85" s="26"/>
      <c r="I85" s="27"/>
      <c r="J85" s="26"/>
      <c r="K85" s="26"/>
      <c r="L85" s="26"/>
      <c r="M85" s="26"/>
      <c r="AMI85"/>
    </row>
    <row r="86" spans="2:1023" ht="23.25" customHeight="1" x14ac:dyDescent="0.35">
      <c r="B86" s="26"/>
      <c r="C86" s="26"/>
      <c r="D86" s="26"/>
      <c r="E86" s="26"/>
      <c r="F86" s="26"/>
      <c r="G86" s="26"/>
      <c r="H86" s="26"/>
      <c r="I86" s="27"/>
      <c r="J86" s="26"/>
      <c r="K86" s="26"/>
      <c r="L86" s="26"/>
      <c r="M86" s="26"/>
      <c r="AMI86"/>
    </row>
    <row r="87" spans="2:1023" ht="23.25" customHeight="1" x14ac:dyDescent="0.35">
      <c r="B87" s="26"/>
      <c r="C87" s="26"/>
      <c r="D87" s="26"/>
      <c r="E87" s="26"/>
      <c r="F87" s="26"/>
      <c r="G87" s="26"/>
      <c r="H87" s="26"/>
      <c r="I87" s="27"/>
      <c r="J87" s="26"/>
      <c r="K87" s="26"/>
      <c r="L87" s="26"/>
      <c r="M87" s="26"/>
      <c r="AMI87"/>
    </row>
    <row r="88" spans="2:1023" ht="23.25" customHeight="1" x14ac:dyDescent="0.35">
      <c r="B88" s="26"/>
      <c r="C88" s="26"/>
      <c r="D88" s="26"/>
      <c r="E88" s="26"/>
      <c r="F88" s="26"/>
      <c r="G88" s="26"/>
      <c r="H88" s="26"/>
      <c r="I88" s="27"/>
      <c r="J88" s="26"/>
      <c r="K88" s="26"/>
      <c r="L88" s="26"/>
      <c r="M88" s="26"/>
      <c r="AMI88"/>
    </row>
    <row r="89" spans="2:1023" ht="23.25" customHeight="1" x14ac:dyDescent="0.35">
      <c r="B89" s="26"/>
      <c r="C89" s="26"/>
      <c r="D89" s="26"/>
      <c r="E89" s="26"/>
      <c r="F89" s="26"/>
      <c r="G89" s="26"/>
      <c r="H89" s="26"/>
      <c r="I89" s="27"/>
      <c r="J89" s="26"/>
      <c r="K89" s="26"/>
      <c r="L89" s="26"/>
      <c r="M89" s="26"/>
      <c r="AMI89"/>
    </row>
    <row r="90" spans="2:1023" ht="23.25" customHeight="1" x14ac:dyDescent="0.35">
      <c r="B90" s="26"/>
      <c r="C90" s="26"/>
      <c r="D90" s="26"/>
      <c r="E90" s="26"/>
      <c r="F90" s="26"/>
      <c r="G90" s="26"/>
      <c r="H90" s="26"/>
      <c r="I90" s="27"/>
      <c r="J90" s="26"/>
      <c r="K90" s="26"/>
      <c r="L90" s="26"/>
      <c r="M90" s="26"/>
      <c r="AMI90"/>
    </row>
    <row r="91" spans="2:1023" ht="23.25" customHeight="1" x14ac:dyDescent="0.35">
      <c r="B91" s="26"/>
      <c r="C91" s="26"/>
      <c r="D91" s="26"/>
      <c r="E91" s="26"/>
      <c r="F91" s="26"/>
      <c r="G91" s="26"/>
      <c r="H91" s="26"/>
      <c r="I91" s="27"/>
      <c r="J91" s="26"/>
      <c r="K91" s="26"/>
      <c r="L91" s="26"/>
      <c r="M91" s="26"/>
      <c r="AMI91"/>
    </row>
    <row r="92" spans="2:1023" ht="23.25" customHeight="1" x14ac:dyDescent="0.35">
      <c r="B92" s="26"/>
      <c r="C92" s="26"/>
      <c r="D92" s="26"/>
      <c r="E92" s="26"/>
      <c r="F92" s="26"/>
      <c r="G92" s="26"/>
      <c r="H92" s="26"/>
      <c r="I92" s="27"/>
      <c r="J92" s="26"/>
      <c r="K92" s="26"/>
      <c r="L92" s="26"/>
      <c r="M92" s="26"/>
      <c r="AMI92"/>
    </row>
    <row r="93" spans="2:1023" ht="23.25" customHeight="1" x14ac:dyDescent="0.35">
      <c r="B93" s="26"/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6"/>
      <c r="AMI93"/>
    </row>
    <row r="94" spans="2:1023" ht="23.25" customHeight="1" x14ac:dyDescent="0.35">
      <c r="B94" s="26"/>
      <c r="C94" s="26"/>
      <c r="D94" s="26"/>
      <c r="E94" s="26"/>
      <c r="F94" s="26"/>
      <c r="G94" s="26"/>
      <c r="H94" s="26"/>
      <c r="I94" s="27"/>
      <c r="J94" s="26"/>
      <c r="K94" s="26"/>
      <c r="L94" s="26"/>
      <c r="M94" s="26"/>
    </row>
    <row r="95" spans="2:1023" ht="23.25" customHeight="1" x14ac:dyDescent="0.35"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6"/>
    </row>
    <row r="96" spans="2:1023" ht="23.25" customHeight="1" x14ac:dyDescent="0.35">
      <c r="B96" s="26"/>
      <c r="C96" s="26"/>
      <c r="D96" s="26"/>
      <c r="E96" s="26"/>
      <c r="F96" s="26"/>
      <c r="G96" s="26"/>
      <c r="H96" s="26"/>
      <c r="I96" s="27"/>
      <c r="J96" s="26"/>
      <c r="K96" s="26"/>
      <c r="L96" s="26"/>
      <c r="M96" s="26"/>
    </row>
    <row r="97" spans="2:13" ht="23.25" customHeight="1" x14ac:dyDescent="0.35">
      <c r="B97" s="26"/>
      <c r="C97" s="26"/>
      <c r="D97" s="26"/>
      <c r="E97" s="26"/>
      <c r="F97" s="26"/>
      <c r="G97" s="26"/>
      <c r="H97" s="26"/>
      <c r="I97" s="27"/>
      <c r="J97" s="26"/>
      <c r="K97" s="26"/>
      <c r="L97" s="26"/>
      <c r="M97" s="26"/>
    </row>
    <row r="98" spans="2:13" ht="23.25" customHeight="1" x14ac:dyDescent="0.35">
      <c r="B98" s="26"/>
      <c r="C98" s="26"/>
      <c r="D98" s="26"/>
      <c r="E98" s="26"/>
      <c r="F98" s="26"/>
      <c r="G98" s="26"/>
      <c r="H98" s="26"/>
      <c r="I98" s="27"/>
      <c r="J98" s="26"/>
      <c r="K98" s="26"/>
      <c r="L98" s="26"/>
      <c r="M98" s="26"/>
    </row>
    <row r="99" spans="2:13" ht="23.25" customHeight="1" x14ac:dyDescent="0.35">
      <c r="B99" s="26"/>
      <c r="C99" s="26"/>
      <c r="D99" s="26"/>
      <c r="E99" s="26"/>
      <c r="F99" s="26"/>
      <c r="G99" s="26"/>
      <c r="H99" s="26"/>
      <c r="I99" s="27"/>
      <c r="J99" s="26"/>
      <c r="K99" s="26"/>
      <c r="L99" s="26"/>
      <c r="M99" s="26"/>
    </row>
    <row r="100" spans="2:13" ht="23.25" customHeight="1" x14ac:dyDescent="0.35">
      <c r="B100" s="26"/>
      <c r="C100" s="26"/>
      <c r="D100" s="26"/>
      <c r="E100" s="26"/>
      <c r="F100" s="26"/>
      <c r="G100" s="26"/>
      <c r="H100" s="26"/>
      <c r="I100" s="27"/>
      <c r="J100" s="26"/>
      <c r="K100" s="26"/>
      <c r="L100" s="26"/>
      <c r="M100" s="26"/>
    </row>
    <row r="101" spans="2:13" ht="23.25" customHeight="1" x14ac:dyDescent="0.35">
      <c r="B101" s="26"/>
      <c r="C101" s="26"/>
      <c r="D101" s="26"/>
      <c r="E101" s="26"/>
      <c r="F101" s="26"/>
      <c r="G101" s="26"/>
      <c r="H101" s="26"/>
      <c r="I101" s="27"/>
      <c r="J101" s="26"/>
      <c r="K101" s="26"/>
      <c r="L101" s="26"/>
      <c r="M101" s="26"/>
    </row>
    <row r="102" spans="2:13" ht="23.25" customHeight="1" x14ac:dyDescent="0.35">
      <c r="B102" s="26"/>
      <c r="C102" s="26"/>
      <c r="D102" s="26"/>
      <c r="E102" s="26"/>
      <c r="F102" s="26"/>
      <c r="G102" s="26"/>
      <c r="H102" s="26"/>
      <c r="I102" s="27"/>
      <c r="J102" s="26"/>
      <c r="K102" s="26"/>
      <c r="L102" s="26"/>
      <c r="M102" s="26"/>
    </row>
    <row r="103" spans="2:13" ht="23.25" customHeight="1" x14ac:dyDescent="0.35">
      <c r="B103" s="26"/>
      <c r="C103" s="26"/>
      <c r="D103" s="26"/>
      <c r="E103" s="26"/>
      <c r="F103" s="26"/>
      <c r="G103" s="26"/>
      <c r="H103" s="26"/>
      <c r="I103" s="27"/>
      <c r="J103" s="26"/>
      <c r="K103" s="26"/>
      <c r="L103" s="26"/>
      <c r="M103" s="26"/>
    </row>
    <row r="104" spans="2:13" ht="23.25" customHeight="1" x14ac:dyDescent="0.35">
      <c r="B104" s="26"/>
      <c r="C104" s="26"/>
      <c r="D104" s="26"/>
      <c r="E104" s="26"/>
      <c r="F104" s="26"/>
      <c r="G104" s="26"/>
      <c r="H104" s="26"/>
      <c r="I104" s="27"/>
      <c r="J104" s="26"/>
      <c r="K104" s="26"/>
      <c r="L104" s="26"/>
      <c r="M104" s="26"/>
    </row>
    <row r="105" spans="2:13" ht="23.25" customHeight="1" x14ac:dyDescent="0.35">
      <c r="B105" s="26"/>
      <c r="C105" s="26"/>
      <c r="D105" s="26"/>
      <c r="E105" s="26"/>
      <c r="F105" s="26"/>
      <c r="G105" s="26"/>
      <c r="H105" s="26"/>
      <c r="I105" s="27"/>
      <c r="J105" s="26"/>
      <c r="K105" s="26"/>
      <c r="L105" s="26"/>
      <c r="M105" s="26"/>
    </row>
    <row r="106" spans="2:13" ht="23.25" customHeight="1" x14ac:dyDescent="0.35">
      <c r="B106" s="26"/>
      <c r="C106" s="26"/>
      <c r="D106" s="26"/>
      <c r="E106" s="26"/>
      <c r="F106" s="26"/>
      <c r="G106" s="26"/>
      <c r="H106" s="26"/>
      <c r="I106" s="27"/>
      <c r="J106" s="26"/>
      <c r="K106" s="26"/>
      <c r="L106" s="26"/>
      <c r="M106" s="26"/>
    </row>
    <row r="107" spans="2:13" ht="23.25" customHeight="1" x14ac:dyDescent="0.35">
      <c r="B107" s="26"/>
      <c r="C107" s="26"/>
      <c r="D107" s="26"/>
      <c r="E107" s="26"/>
      <c r="F107" s="26"/>
      <c r="G107" s="26"/>
      <c r="H107" s="26"/>
      <c r="I107" s="27"/>
      <c r="J107" s="26"/>
      <c r="K107" s="26"/>
      <c r="L107" s="26"/>
      <c r="M107" s="26"/>
    </row>
    <row r="108" spans="2:13" ht="23.25" customHeight="1" x14ac:dyDescent="0.35">
      <c r="B108" s="26"/>
      <c r="C108" s="26"/>
      <c r="D108" s="26"/>
      <c r="E108" s="26"/>
      <c r="F108" s="26"/>
      <c r="G108" s="26"/>
      <c r="H108" s="26"/>
      <c r="I108" s="27"/>
      <c r="J108" s="26"/>
      <c r="K108" s="26"/>
      <c r="L108" s="26"/>
      <c r="M108" s="26"/>
    </row>
    <row r="109" spans="2:13" ht="23.25" customHeight="1" x14ac:dyDescent="0.35">
      <c r="B109" s="26"/>
      <c r="C109" s="26"/>
      <c r="D109" s="26"/>
      <c r="E109" s="26"/>
      <c r="F109" s="26"/>
      <c r="G109" s="26"/>
      <c r="H109" s="26"/>
      <c r="I109" s="27"/>
      <c r="J109" s="26"/>
      <c r="K109" s="26"/>
      <c r="L109" s="26"/>
      <c r="M109" s="26"/>
    </row>
    <row r="110" spans="2:13" ht="23.25" customHeight="1" x14ac:dyDescent="0.35">
      <c r="B110" s="26"/>
      <c r="C110" s="26"/>
      <c r="D110" s="26"/>
      <c r="E110" s="26"/>
      <c r="F110" s="26"/>
      <c r="G110" s="26"/>
      <c r="H110" s="26"/>
      <c r="I110" s="27"/>
      <c r="J110" s="26"/>
      <c r="K110" s="26"/>
      <c r="L110" s="26"/>
      <c r="M110" s="26"/>
    </row>
    <row r="111" spans="2:13" ht="23.25" customHeight="1" x14ac:dyDescent="0.35">
      <c r="B111" s="26"/>
      <c r="C111" s="26"/>
      <c r="D111" s="26"/>
      <c r="E111" s="26"/>
      <c r="F111" s="26"/>
      <c r="G111" s="26"/>
      <c r="H111" s="26"/>
      <c r="I111" s="27"/>
      <c r="J111" s="26"/>
      <c r="K111" s="26"/>
      <c r="L111" s="26"/>
      <c r="M111" s="26"/>
    </row>
    <row r="112" spans="2:13" ht="23.25" customHeight="1" x14ac:dyDescent="0.35">
      <c r="B112" s="26"/>
      <c r="C112" s="26"/>
      <c r="D112" s="26"/>
      <c r="E112" s="26"/>
      <c r="F112" s="26"/>
      <c r="G112" s="26"/>
      <c r="H112" s="26"/>
      <c r="I112" s="27"/>
      <c r="J112" s="26"/>
      <c r="K112" s="26"/>
      <c r="L112" s="26"/>
      <c r="M112" s="26"/>
    </row>
    <row r="113" spans="2:13" ht="23.25" customHeight="1" x14ac:dyDescent="0.35">
      <c r="B113" s="26"/>
      <c r="C113" s="26"/>
      <c r="D113" s="26"/>
      <c r="E113" s="26"/>
      <c r="F113" s="26"/>
      <c r="G113" s="26"/>
      <c r="H113" s="26"/>
      <c r="I113" s="27"/>
      <c r="J113" s="26"/>
      <c r="K113" s="26"/>
      <c r="L113" s="26"/>
      <c r="M113" s="26"/>
    </row>
    <row r="114" spans="2:13" ht="23.25" customHeight="1" x14ac:dyDescent="0.35">
      <c r="B114" s="26"/>
      <c r="C114" s="26"/>
      <c r="D114" s="26"/>
      <c r="E114" s="26"/>
      <c r="F114" s="26"/>
      <c r="G114" s="26"/>
      <c r="H114" s="26"/>
      <c r="I114" s="27"/>
      <c r="J114" s="26"/>
      <c r="K114" s="26"/>
      <c r="L114" s="26"/>
      <c r="M114" s="26"/>
    </row>
    <row r="115" spans="2:13" ht="23.25" customHeight="1" x14ac:dyDescent="0.35">
      <c r="B115" s="26"/>
      <c r="C115" s="26"/>
      <c r="D115" s="26"/>
      <c r="E115" s="26"/>
      <c r="F115" s="26"/>
      <c r="G115" s="26"/>
      <c r="H115" s="26"/>
      <c r="I115" s="27"/>
      <c r="J115" s="26"/>
      <c r="K115" s="26"/>
      <c r="L115" s="26"/>
      <c r="M115" s="26"/>
    </row>
    <row r="116" spans="2:13" ht="23.25" customHeight="1" x14ac:dyDescent="0.35">
      <c r="B116" s="26"/>
      <c r="C116" s="26"/>
      <c r="D116" s="26"/>
      <c r="E116" s="26"/>
      <c r="F116" s="26"/>
      <c r="G116" s="26"/>
      <c r="H116" s="26"/>
      <c r="I116" s="27"/>
      <c r="J116" s="26"/>
      <c r="K116" s="26"/>
      <c r="L116" s="26"/>
      <c r="M116" s="26"/>
    </row>
    <row r="117" spans="2:13" ht="23.25" customHeight="1" x14ac:dyDescent="0.35">
      <c r="B117" s="26"/>
      <c r="C117" s="26"/>
      <c r="D117" s="26"/>
      <c r="E117" s="26"/>
      <c r="F117" s="26"/>
      <c r="G117" s="26"/>
      <c r="H117" s="26"/>
      <c r="I117" s="27"/>
      <c r="J117" s="26"/>
      <c r="K117" s="26"/>
      <c r="L117" s="26"/>
      <c r="M117" s="26"/>
    </row>
    <row r="118" spans="2:13" ht="23.25" customHeight="1" x14ac:dyDescent="0.35">
      <c r="B118" s="26"/>
      <c r="C118" s="26"/>
      <c r="D118" s="26"/>
      <c r="E118" s="26"/>
      <c r="F118" s="26"/>
      <c r="G118" s="26"/>
      <c r="H118" s="26"/>
      <c r="I118" s="27"/>
      <c r="J118" s="26"/>
      <c r="K118" s="26"/>
      <c r="L118" s="26"/>
      <c r="M118" s="26"/>
    </row>
    <row r="119" spans="2:13" ht="23.25" customHeight="1" x14ac:dyDescent="0.35">
      <c r="B119" s="26"/>
      <c r="C119" s="26"/>
      <c r="D119" s="26"/>
      <c r="E119" s="26"/>
      <c r="F119" s="26"/>
      <c r="G119" s="26"/>
      <c r="H119" s="26"/>
      <c r="I119" s="27"/>
      <c r="J119" s="26"/>
      <c r="K119" s="26"/>
      <c r="L119" s="26"/>
      <c r="M119" s="26"/>
    </row>
    <row r="120" spans="2:13" ht="23.25" customHeight="1" x14ac:dyDescent="0.35">
      <c r="B120" s="26"/>
      <c r="C120" s="26"/>
      <c r="D120" s="26"/>
      <c r="E120" s="26"/>
      <c r="F120" s="26"/>
      <c r="G120" s="26"/>
      <c r="H120" s="26"/>
      <c r="I120" s="27"/>
      <c r="J120" s="26"/>
      <c r="K120" s="26"/>
      <c r="L120" s="26"/>
      <c r="M120" s="26"/>
    </row>
    <row r="121" spans="2:13" ht="23.25" customHeight="1" x14ac:dyDescent="0.35">
      <c r="B121" s="26"/>
      <c r="C121" s="26"/>
      <c r="D121" s="26"/>
      <c r="E121" s="26"/>
      <c r="F121" s="26"/>
      <c r="G121" s="26"/>
      <c r="H121" s="26"/>
      <c r="I121" s="27"/>
      <c r="J121" s="26"/>
      <c r="K121" s="26"/>
      <c r="L121" s="26"/>
      <c r="M121" s="26"/>
    </row>
    <row r="122" spans="2:13" ht="23.25" customHeight="1" x14ac:dyDescent="0.35">
      <c r="B122" s="26"/>
      <c r="C122" s="26"/>
      <c r="D122" s="26"/>
      <c r="E122" s="26"/>
      <c r="F122" s="26"/>
      <c r="G122" s="26"/>
      <c r="H122" s="26"/>
      <c r="I122" s="27"/>
      <c r="J122" s="26"/>
      <c r="K122" s="26"/>
      <c r="L122" s="26"/>
      <c r="M122" s="26"/>
    </row>
    <row r="123" spans="2:13" ht="23.25" customHeight="1" x14ac:dyDescent="0.35">
      <c r="B123" s="26"/>
      <c r="C123" s="26"/>
      <c r="D123" s="26"/>
      <c r="E123" s="26"/>
      <c r="F123" s="26"/>
      <c r="G123" s="26"/>
      <c r="H123" s="26"/>
      <c r="I123" s="27"/>
      <c r="J123" s="26"/>
      <c r="K123" s="26"/>
      <c r="L123" s="26"/>
      <c r="M123" s="26"/>
    </row>
    <row r="124" spans="2:13" ht="23.25" customHeight="1" x14ac:dyDescent="0.35">
      <c r="B124" s="26"/>
      <c r="C124" s="26"/>
      <c r="D124" s="26"/>
      <c r="E124" s="26"/>
      <c r="F124" s="26"/>
      <c r="G124" s="26"/>
      <c r="H124" s="26"/>
      <c r="I124" s="27"/>
      <c r="J124" s="26"/>
      <c r="K124" s="26"/>
      <c r="L124" s="26"/>
      <c r="M124" s="26"/>
    </row>
    <row r="125" spans="2:13" ht="23.25" customHeight="1" x14ac:dyDescent="0.35">
      <c r="B125" s="26"/>
      <c r="C125" s="26"/>
      <c r="D125" s="26"/>
      <c r="E125" s="26"/>
      <c r="F125" s="26"/>
      <c r="G125" s="26"/>
      <c r="H125" s="26"/>
      <c r="I125" s="27"/>
      <c r="J125" s="26"/>
      <c r="K125" s="26"/>
      <c r="L125" s="26"/>
      <c r="M125" s="26"/>
    </row>
    <row r="126" spans="2:13" ht="23.25" customHeight="1" x14ac:dyDescent="0.35">
      <c r="B126" s="26"/>
      <c r="C126" s="26"/>
      <c r="D126" s="26"/>
      <c r="E126" s="26"/>
      <c r="F126" s="26"/>
      <c r="G126" s="26"/>
      <c r="H126" s="26"/>
      <c r="I126" s="27"/>
      <c r="J126" s="26"/>
      <c r="K126" s="26"/>
      <c r="L126" s="26"/>
      <c r="M126" s="26"/>
    </row>
    <row r="127" spans="2:13" ht="23.25" customHeight="1" x14ac:dyDescent="0.35">
      <c r="B127" s="26"/>
      <c r="C127" s="26"/>
      <c r="D127" s="26"/>
      <c r="E127" s="26"/>
      <c r="F127" s="26"/>
      <c r="G127" s="26"/>
      <c r="H127" s="26"/>
      <c r="I127" s="27"/>
      <c r="J127" s="26"/>
      <c r="K127" s="26"/>
      <c r="L127" s="26"/>
      <c r="M127" s="26"/>
    </row>
    <row r="128" spans="2:13" ht="23.25" customHeight="1" x14ac:dyDescent="0.35">
      <c r="B128" s="26"/>
      <c r="C128" s="26"/>
      <c r="D128" s="26"/>
      <c r="E128" s="26"/>
      <c r="F128" s="26"/>
      <c r="G128" s="26"/>
      <c r="H128" s="26"/>
      <c r="I128" s="27"/>
      <c r="J128" s="26"/>
      <c r="K128" s="26"/>
      <c r="L128" s="26"/>
      <c r="M128" s="26"/>
    </row>
    <row r="129" spans="2:13" ht="23.25" customHeight="1" x14ac:dyDescent="0.35">
      <c r="B129" s="26"/>
      <c r="C129" s="26"/>
      <c r="D129" s="26"/>
      <c r="E129" s="26"/>
      <c r="F129" s="26"/>
      <c r="G129" s="26"/>
      <c r="H129" s="26"/>
      <c r="I129" s="27"/>
      <c r="J129" s="26"/>
      <c r="K129" s="26"/>
      <c r="L129" s="26"/>
      <c r="M129" s="26"/>
    </row>
    <row r="130" spans="2:13" ht="23.25" customHeight="1" x14ac:dyDescent="0.35">
      <c r="B130" s="26"/>
      <c r="C130" s="26"/>
      <c r="D130" s="26"/>
      <c r="E130" s="26"/>
      <c r="F130" s="26"/>
      <c r="G130" s="26"/>
      <c r="H130" s="26"/>
      <c r="I130" s="27"/>
      <c r="J130" s="26"/>
      <c r="K130" s="26"/>
      <c r="L130" s="26"/>
      <c r="M130" s="26"/>
    </row>
    <row r="131" spans="2:13" ht="23.25" customHeight="1" x14ac:dyDescent="0.35">
      <c r="B131" s="26"/>
      <c r="C131" s="26"/>
      <c r="D131" s="26"/>
      <c r="E131" s="26"/>
      <c r="F131" s="26"/>
      <c r="G131" s="26"/>
      <c r="H131" s="26"/>
      <c r="I131" s="27"/>
      <c r="J131" s="26"/>
      <c r="K131" s="26"/>
      <c r="L131" s="26"/>
      <c r="M131" s="26"/>
    </row>
    <row r="132" spans="2:13" ht="23.25" customHeight="1" x14ac:dyDescent="0.35">
      <c r="B132" s="26"/>
      <c r="C132" s="26"/>
      <c r="D132" s="26"/>
      <c r="E132" s="26"/>
      <c r="F132" s="26"/>
      <c r="G132" s="26"/>
      <c r="H132" s="26"/>
      <c r="I132" s="27"/>
      <c r="J132" s="26"/>
      <c r="K132" s="26"/>
      <c r="L132" s="26"/>
      <c r="M132" s="26"/>
    </row>
    <row r="133" spans="2:13" ht="23.25" customHeight="1" x14ac:dyDescent="0.35">
      <c r="B133" s="26"/>
      <c r="C133" s="26"/>
      <c r="D133" s="26"/>
      <c r="E133" s="26"/>
      <c r="F133" s="26"/>
      <c r="G133" s="26"/>
      <c r="H133" s="26"/>
      <c r="I133" s="27"/>
      <c r="J133" s="26"/>
      <c r="K133" s="26"/>
      <c r="L133" s="26"/>
      <c r="M133" s="26"/>
    </row>
    <row r="134" spans="2:13" ht="23.25" customHeight="1" x14ac:dyDescent="0.35">
      <c r="B134" s="26"/>
      <c r="C134" s="26"/>
      <c r="D134" s="26"/>
      <c r="E134" s="26"/>
      <c r="F134" s="26"/>
      <c r="G134" s="26"/>
      <c r="H134" s="26"/>
      <c r="I134" s="27"/>
      <c r="J134" s="26"/>
      <c r="K134" s="26"/>
      <c r="L134" s="26"/>
      <c r="M134" s="26"/>
    </row>
    <row r="135" spans="2:13" ht="23.25" customHeight="1" x14ac:dyDescent="0.35">
      <c r="B135" s="26"/>
      <c r="C135" s="26"/>
      <c r="D135" s="26"/>
      <c r="E135" s="26"/>
      <c r="F135" s="26"/>
      <c r="G135" s="26"/>
      <c r="H135" s="26"/>
      <c r="I135" s="27"/>
      <c r="J135" s="26"/>
      <c r="K135" s="26"/>
      <c r="L135" s="26"/>
      <c r="M135" s="26"/>
    </row>
    <row r="136" spans="2:13" ht="23.25" customHeight="1" x14ac:dyDescent="0.35">
      <c r="B136" s="26"/>
      <c r="C136" s="26"/>
      <c r="D136" s="26"/>
      <c r="E136" s="26"/>
      <c r="F136" s="26"/>
      <c r="G136" s="26"/>
      <c r="H136" s="26"/>
      <c r="I136" s="27"/>
      <c r="J136" s="26"/>
      <c r="K136" s="26"/>
      <c r="L136" s="26"/>
      <c r="M136" s="26"/>
    </row>
    <row r="137" spans="2:13" ht="23.25" customHeight="1" x14ac:dyDescent="0.35">
      <c r="B137" s="26"/>
      <c r="C137" s="26"/>
      <c r="D137" s="26"/>
      <c r="E137" s="26"/>
      <c r="F137" s="26"/>
      <c r="G137" s="26"/>
      <c r="H137" s="26"/>
      <c r="I137" s="27"/>
      <c r="J137" s="26"/>
      <c r="K137" s="26"/>
      <c r="L137" s="26"/>
      <c r="M137" s="26"/>
    </row>
    <row r="138" spans="2:13" ht="23.25" customHeight="1" x14ac:dyDescent="0.35">
      <c r="B138" s="26"/>
      <c r="C138" s="26"/>
      <c r="D138" s="26"/>
      <c r="E138" s="26"/>
      <c r="F138" s="26"/>
      <c r="G138" s="26"/>
      <c r="H138" s="26"/>
      <c r="I138" s="27"/>
      <c r="J138" s="26"/>
      <c r="K138" s="26"/>
      <c r="L138" s="26"/>
      <c r="M138" s="26"/>
    </row>
    <row r="139" spans="2:13" ht="23.25" customHeight="1" x14ac:dyDescent="0.35">
      <c r="B139" s="26"/>
      <c r="C139" s="26"/>
      <c r="D139" s="26"/>
      <c r="E139" s="26"/>
      <c r="F139" s="26"/>
      <c r="G139" s="26"/>
      <c r="H139" s="26"/>
      <c r="I139" s="27"/>
      <c r="J139" s="26"/>
      <c r="K139" s="26"/>
      <c r="L139" s="26"/>
      <c r="M139" s="26"/>
    </row>
    <row r="140" spans="2:13" ht="23.25" customHeight="1" x14ac:dyDescent="0.35">
      <c r="B140" s="26"/>
      <c r="C140" s="26"/>
      <c r="D140" s="26"/>
      <c r="E140" s="26"/>
      <c r="F140" s="26"/>
      <c r="G140" s="26"/>
      <c r="H140" s="26"/>
      <c r="I140" s="27"/>
      <c r="J140" s="26"/>
      <c r="K140" s="26"/>
      <c r="L140" s="26"/>
      <c r="M140" s="26"/>
    </row>
    <row r="141" spans="2:13" ht="23.25" customHeight="1" x14ac:dyDescent="0.35">
      <c r="B141" s="26"/>
      <c r="C141" s="26"/>
      <c r="D141" s="26"/>
      <c r="E141" s="26"/>
      <c r="F141" s="26"/>
      <c r="G141" s="26"/>
      <c r="H141" s="26"/>
      <c r="I141" s="27"/>
      <c r="J141" s="26"/>
      <c r="K141" s="26"/>
      <c r="L141" s="26"/>
      <c r="M141" s="26"/>
    </row>
    <row r="142" spans="2:13" ht="23.25" customHeight="1" x14ac:dyDescent="0.35">
      <c r="B142" s="26"/>
      <c r="C142" s="26"/>
      <c r="D142" s="26"/>
      <c r="E142" s="26"/>
      <c r="F142" s="26"/>
      <c r="G142" s="26"/>
      <c r="H142" s="26"/>
      <c r="I142" s="27"/>
      <c r="J142" s="26"/>
      <c r="K142" s="26"/>
      <c r="L142" s="26"/>
      <c r="M142" s="26"/>
    </row>
    <row r="143" spans="2:13" ht="23.25" customHeight="1" x14ac:dyDescent="0.35">
      <c r="B143" s="26"/>
      <c r="C143" s="26"/>
      <c r="D143" s="26"/>
      <c r="E143" s="26"/>
      <c r="F143" s="26"/>
      <c r="G143" s="26"/>
      <c r="H143" s="26"/>
      <c r="I143" s="27"/>
      <c r="J143" s="26"/>
      <c r="K143" s="26"/>
      <c r="L143" s="26"/>
      <c r="M143" s="26"/>
    </row>
    <row r="144" spans="2:13" ht="23.25" customHeight="1" x14ac:dyDescent="0.35">
      <c r="B144" s="26"/>
      <c r="C144" s="26"/>
      <c r="D144" s="26"/>
      <c r="E144" s="26"/>
      <c r="F144" s="26"/>
      <c r="G144" s="26"/>
      <c r="H144" s="26"/>
      <c r="I144" s="27"/>
      <c r="J144" s="26"/>
      <c r="K144" s="26"/>
      <c r="L144" s="26"/>
      <c r="M144" s="26"/>
    </row>
    <row r="145" spans="2:13" ht="23.25" customHeight="1" x14ac:dyDescent="0.35">
      <c r="B145" s="26"/>
      <c r="C145" s="26"/>
      <c r="D145" s="26"/>
      <c r="E145" s="26"/>
      <c r="F145" s="26"/>
      <c r="G145" s="26"/>
      <c r="H145" s="26"/>
      <c r="I145" s="27"/>
      <c r="J145" s="26"/>
      <c r="K145" s="26"/>
      <c r="L145" s="26"/>
      <c r="M145" s="26"/>
    </row>
    <row r="146" spans="2:13" ht="23.25" customHeight="1" x14ac:dyDescent="0.35">
      <c r="B146" s="26"/>
      <c r="C146" s="26"/>
      <c r="D146" s="26"/>
      <c r="E146" s="26"/>
      <c r="F146" s="26"/>
      <c r="G146" s="26"/>
      <c r="H146" s="26"/>
      <c r="I146" s="27"/>
      <c r="J146" s="26"/>
      <c r="K146" s="26"/>
      <c r="L146" s="26"/>
      <c r="M146" s="26"/>
    </row>
    <row r="147" spans="2:13" ht="23.25" customHeight="1" x14ac:dyDescent="0.35">
      <c r="B147" s="26"/>
      <c r="C147" s="26"/>
      <c r="D147" s="26"/>
      <c r="E147" s="26"/>
      <c r="F147" s="26"/>
      <c r="G147" s="26"/>
      <c r="H147" s="26"/>
      <c r="I147" s="27"/>
      <c r="J147" s="26"/>
      <c r="K147" s="26"/>
      <c r="L147" s="26"/>
      <c r="M147" s="26"/>
    </row>
    <row r="148" spans="2:13" ht="23.25" customHeight="1" x14ac:dyDescent="0.35">
      <c r="B148" s="26"/>
      <c r="C148" s="26"/>
      <c r="D148" s="26"/>
      <c r="E148" s="26"/>
      <c r="F148" s="26"/>
      <c r="G148" s="26"/>
      <c r="H148" s="26"/>
      <c r="I148" s="27"/>
      <c r="J148" s="26"/>
      <c r="K148" s="26"/>
      <c r="L148" s="26"/>
      <c r="M148" s="26"/>
    </row>
    <row r="149" spans="2:13" ht="23.25" customHeight="1" x14ac:dyDescent="0.35">
      <c r="B149" s="26"/>
      <c r="C149" s="26"/>
      <c r="D149" s="26"/>
      <c r="E149" s="26"/>
      <c r="F149" s="26"/>
      <c r="G149" s="26"/>
      <c r="H149" s="26"/>
      <c r="I149" s="27"/>
      <c r="J149" s="26"/>
      <c r="K149" s="26"/>
      <c r="L149" s="26"/>
      <c r="M149" s="26"/>
    </row>
    <row r="150" spans="2:13" ht="23.25" customHeight="1" x14ac:dyDescent="0.35">
      <c r="B150" s="26"/>
      <c r="C150" s="26"/>
      <c r="D150" s="26"/>
      <c r="E150" s="26"/>
      <c r="F150" s="26"/>
      <c r="G150" s="26"/>
      <c r="H150" s="26"/>
      <c r="I150" s="27"/>
      <c r="J150" s="26"/>
      <c r="K150" s="26"/>
      <c r="L150" s="26"/>
      <c r="M150" s="26"/>
    </row>
    <row r="151" spans="2:13" ht="23.25" customHeight="1" x14ac:dyDescent="0.35">
      <c r="B151" s="26"/>
      <c r="C151" s="26"/>
      <c r="D151" s="26"/>
      <c r="E151" s="26"/>
      <c r="F151" s="26"/>
      <c r="G151" s="26"/>
      <c r="H151" s="26"/>
      <c r="I151" s="27"/>
      <c r="J151" s="26"/>
      <c r="K151" s="26"/>
      <c r="L151" s="26"/>
      <c r="M151" s="26"/>
    </row>
    <row r="152" spans="2:13" ht="23.25" customHeight="1" x14ac:dyDescent="0.35">
      <c r="B152" s="26"/>
      <c r="C152" s="26"/>
      <c r="D152" s="26"/>
      <c r="E152" s="26"/>
      <c r="F152" s="26"/>
      <c r="G152" s="26"/>
      <c r="H152" s="26"/>
      <c r="I152" s="27"/>
      <c r="J152" s="26"/>
      <c r="K152" s="26"/>
      <c r="L152" s="26"/>
      <c r="M152" s="26"/>
    </row>
    <row r="153" spans="2:13" ht="23.25" customHeight="1" x14ac:dyDescent="0.35">
      <c r="B153" s="26"/>
      <c r="C153" s="26"/>
      <c r="D153" s="26"/>
      <c r="E153" s="26"/>
      <c r="F153" s="26"/>
      <c r="G153" s="26"/>
      <c r="H153" s="26"/>
      <c r="I153" s="27"/>
      <c r="J153" s="26"/>
      <c r="K153" s="26"/>
      <c r="L153" s="26"/>
      <c r="M153" s="26"/>
    </row>
    <row r="154" spans="2:13" ht="23.25" customHeight="1" x14ac:dyDescent="0.35">
      <c r="B154" s="26"/>
      <c r="C154" s="26"/>
      <c r="D154" s="26"/>
      <c r="E154" s="26"/>
      <c r="F154" s="26"/>
      <c r="G154" s="26"/>
      <c r="H154" s="26"/>
      <c r="I154" s="27"/>
      <c r="J154" s="26"/>
      <c r="K154" s="26"/>
      <c r="L154" s="26"/>
      <c r="M154" s="26"/>
    </row>
    <row r="155" spans="2:13" ht="23.25" customHeight="1" x14ac:dyDescent="0.35">
      <c r="B155" s="26"/>
      <c r="C155" s="26"/>
      <c r="D155" s="26"/>
      <c r="E155" s="26"/>
      <c r="F155" s="26"/>
      <c r="G155" s="26"/>
      <c r="H155" s="26"/>
      <c r="I155" s="27"/>
      <c r="J155" s="26"/>
      <c r="K155" s="26"/>
      <c r="L155" s="26"/>
      <c r="M155" s="26"/>
    </row>
    <row r="156" spans="2:13" ht="23.25" customHeight="1" x14ac:dyDescent="0.35">
      <c r="B156" s="26"/>
      <c r="C156" s="26"/>
      <c r="D156" s="26"/>
      <c r="E156" s="26"/>
      <c r="F156" s="26"/>
      <c r="G156" s="26"/>
      <c r="H156" s="26"/>
      <c r="I156" s="27"/>
      <c r="J156" s="26"/>
      <c r="K156" s="26"/>
      <c r="L156" s="26"/>
      <c r="M156" s="26"/>
    </row>
    <row r="157" spans="2:13" ht="23.25" customHeight="1" x14ac:dyDescent="0.35">
      <c r="B157" s="26"/>
      <c r="C157" s="26"/>
      <c r="D157" s="26"/>
      <c r="E157" s="26"/>
      <c r="F157" s="26"/>
      <c r="G157" s="26"/>
      <c r="H157" s="26"/>
      <c r="I157" s="27"/>
      <c r="J157" s="26"/>
      <c r="K157" s="26"/>
      <c r="L157" s="26"/>
      <c r="M157" s="26"/>
    </row>
    <row r="158" spans="2:13" ht="23.25" customHeight="1" x14ac:dyDescent="0.35">
      <c r="B158" s="26"/>
      <c r="C158" s="26"/>
      <c r="D158" s="26"/>
      <c r="E158" s="26"/>
      <c r="F158" s="26"/>
      <c r="G158" s="26"/>
      <c r="H158" s="26"/>
      <c r="I158" s="27"/>
      <c r="J158" s="26"/>
      <c r="K158" s="26"/>
      <c r="L158" s="26"/>
      <c r="M158" s="26"/>
    </row>
    <row r="159" spans="2:13" ht="23.25" customHeight="1" x14ac:dyDescent="0.35">
      <c r="B159" s="26"/>
      <c r="C159" s="26"/>
      <c r="D159" s="26"/>
      <c r="E159" s="26"/>
      <c r="F159" s="26"/>
      <c r="G159" s="26"/>
      <c r="H159" s="26"/>
      <c r="I159" s="27"/>
      <c r="J159" s="26"/>
      <c r="K159" s="26"/>
      <c r="L159" s="26"/>
      <c r="M159" s="26"/>
    </row>
    <row r="160" spans="2:13" ht="23.25" customHeight="1" x14ac:dyDescent="0.35">
      <c r="B160" s="26"/>
      <c r="C160" s="26"/>
      <c r="D160" s="26"/>
      <c r="E160" s="26"/>
      <c r="F160" s="26"/>
      <c r="G160" s="26"/>
      <c r="H160" s="26"/>
      <c r="I160" s="27"/>
      <c r="J160" s="26"/>
      <c r="K160" s="26"/>
      <c r="L160" s="26"/>
      <c r="M160" s="26"/>
    </row>
    <row r="161" spans="2:13" ht="23.25" customHeight="1" x14ac:dyDescent="0.35">
      <c r="B161" s="26"/>
      <c r="C161" s="26"/>
      <c r="D161" s="26"/>
      <c r="E161" s="26"/>
      <c r="F161" s="26"/>
      <c r="G161" s="26"/>
      <c r="H161" s="26"/>
      <c r="I161" s="27"/>
      <c r="J161" s="26"/>
      <c r="K161" s="26"/>
      <c r="L161" s="26"/>
      <c r="M161" s="26"/>
    </row>
    <row r="162" spans="2:13" ht="23.25" customHeight="1" x14ac:dyDescent="0.35">
      <c r="B162" s="26"/>
      <c r="C162" s="26"/>
      <c r="D162" s="26"/>
      <c r="E162" s="26"/>
      <c r="F162" s="26"/>
      <c r="G162" s="26"/>
      <c r="H162" s="26"/>
      <c r="I162" s="27"/>
      <c r="J162" s="26"/>
      <c r="K162" s="26"/>
      <c r="L162" s="26"/>
      <c r="M162" s="26"/>
    </row>
    <row r="163" spans="2:13" ht="23.25" customHeight="1" x14ac:dyDescent="0.35">
      <c r="B163" s="26"/>
      <c r="C163" s="26"/>
      <c r="D163" s="26"/>
      <c r="E163" s="26"/>
      <c r="F163" s="26"/>
      <c r="G163" s="26"/>
      <c r="H163" s="26"/>
      <c r="I163" s="27"/>
      <c r="J163" s="26"/>
      <c r="K163" s="26"/>
      <c r="L163" s="26"/>
      <c r="M163" s="26"/>
    </row>
    <row r="164" spans="2:13" ht="23.25" customHeight="1" x14ac:dyDescent="0.35">
      <c r="B164" s="26"/>
      <c r="C164" s="26"/>
      <c r="D164" s="26"/>
      <c r="E164" s="26"/>
      <c r="F164" s="26"/>
      <c r="G164" s="26"/>
      <c r="H164" s="26"/>
      <c r="I164" s="27"/>
      <c r="J164" s="26"/>
      <c r="K164" s="26"/>
      <c r="L164" s="26"/>
      <c r="M164" s="26"/>
    </row>
    <row r="165" spans="2:13" ht="23.25" customHeight="1" x14ac:dyDescent="0.35">
      <c r="B165" s="26"/>
      <c r="C165" s="26"/>
      <c r="D165" s="26"/>
      <c r="E165" s="26"/>
      <c r="F165" s="26"/>
      <c r="G165" s="26"/>
      <c r="H165" s="26"/>
      <c r="I165" s="27"/>
      <c r="J165" s="26"/>
      <c r="K165" s="26"/>
      <c r="L165" s="26"/>
      <c r="M165" s="26"/>
    </row>
    <row r="166" spans="2:13" ht="23.25" customHeight="1" x14ac:dyDescent="0.35">
      <c r="B166" s="26"/>
      <c r="C166" s="26"/>
      <c r="D166" s="26"/>
      <c r="E166" s="26"/>
      <c r="F166" s="26"/>
      <c r="G166" s="26"/>
      <c r="H166" s="26"/>
      <c r="I166" s="27"/>
      <c r="J166" s="26"/>
      <c r="K166" s="26"/>
      <c r="L166" s="26"/>
      <c r="M166" s="26"/>
    </row>
    <row r="167" spans="2:13" ht="23.25" customHeight="1" x14ac:dyDescent="0.35">
      <c r="B167" s="26"/>
      <c r="C167" s="26"/>
      <c r="D167" s="26"/>
      <c r="E167" s="26"/>
      <c r="F167" s="26"/>
      <c r="G167" s="26"/>
      <c r="H167" s="26"/>
      <c r="I167" s="27"/>
      <c r="J167" s="26"/>
      <c r="K167" s="26"/>
      <c r="L167" s="26"/>
      <c r="M167" s="26"/>
    </row>
    <row r="168" spans="2:13" ht="23.25" customHeight="1" x14ac:dyDescent="0.35">
      <c r="B168" s="26"/>
      <c r="C168" s="26"/>
      <c r="D168" s="26"/>
      <c r="E168" s="26"/>
      <c r="F168" s="26"/>
      <c r="G168" s="26"/>
      <c r="H168" s="26"/>
      <c r="I168" s="27"/>
      <c r="J168" s="26"/>
      <c r="K168" s="26"/>
      <c r="L168" s="26"/>
      <c r="M168" s="26"/>
    </row>
    <row r="169" spans="2:13" ht="23.25" customHeight="1" x14ac:dyDescent="0.35">
      <c r="B169" s="26"/>
      <c r="C169" s="26"/>
      <c r="D169" s="26"/>
      <c r="E169" s="26"/>
      <c r="F169" s="26"/>
      <c r="G169" s="26"/>
      <c r="H169" s="26"/>
      <c r="I169" s="27"/>
      <c r="J169" s="26"/>
      <c r="K169" s="26"/>
      <c r="L169" s="26"/>
      <c r="M169" s="26"/>
    </row>
    <row r="170" spans="2:13" ht="23.25" customHeight="1" x14ac:dyDescent="0.35">
      <c r="B170" s="26"/>
      <c r="C170" s="26"/>
      <c r="D170" s="26"/>
      <c r="E170" s="26"/>
      <c r="F170" s="26"/>
      <c r="G170" s="26"/>
      <c r="H170" s="26"/>
      <c r="I170" s="27"/>
      <c r="J170" s="26"/>
      <c r="K170" s="26"/>
      <c r="L170" s="26"/>
      <c r="M170" s="26"/>
    </row>
    <row r="171" spans="2:13" ht="23.25" customHeight="1" x14ac:dyDescent="0.35">
      <c r="B171" s="26"/>
      <c r="C171" s="26"/>
      <c r="D171" s="26"/>
      <c r="E171" s="26"/>
      <c r="F171" s="26"/>
      <c r="G171" s="26"/>
      <c r="H171" s="26"/>
      <c r="I171" s="27"/>
      <c r="J171" s="26"/>
      <c r="K171" s="26"/>
      <c r="L171" s="26"/>
      <c r="M171" s="26"/>
    </row>
    <row r="172" spans="2:13" ht="23.25" customHeight="1" x14ac:dyDescent="0.35">
      <c r="B172" s="26"/>
      <c r="C172" s="26"/>
      <c r="D172" s="26"/>
      <c r="E172" s="26"/>
      <c r="F172" s="26"/>
      <c r="G172" s="26"/>
      <c r="H172" s="26"/>
      <c r="I172" s="27"/>
      <c r="J172" s="26"/>
      <c r="K172" s="26"/>
      <c r="L172" s="26"/>
      <c r="M172" s="26"/>
    </row>
    <row r="173" spans="2:13" ht="23.25" customHeight="1" x14ac:dyDescent="0.35">
      <c r="B173" s="26"/>
      <c r="C173" s="26"/>
      <c r="D173" s="26"/>
      <c r="E173" s="26"/>
      <c r="F173" s="26"/>
      <c r="G173" s="26"/>
      <c r="H173" s="26"/>
      <c r="I173" s="27"/>
      <c r="J173" s="26"/>
      <c r="K173" s="26"/>
      <c r="L173" s="26"/>
      <c r="M173" s="26"/>
    </row>
    <row r="174" spans="2:13" ht="23.25" customHeight="1" x14ac:dyDescent="0.35">
      <c r="B174" s="26"/>
      <c r="C174" s="26"/>
      <c r="D174" s="26"/>
      <c r="E174" s="26"/>
      <c r="F174" s="26"/>
      <c r="G174" s="26"/>
      <c r="H174" s="26"/>
      <c r="I174" s="27"/>
      <c r="J174" s="26"/>
      <c r="K174" s="26"/>
      <c r="L174" s="26"/>
      <c r="M174" s="26"/>
    </row>
    <row r="175" spans="2:13" ht="23.25" customHeight="1" x14ac:dyDescent="0.35">
      <c r="B175" s="26"/>
      <c r="C175" s="26"/>
      <c r="D175" s="26"/>
      <c r="E175" s="26"/>
      <c r="F175" s="26"/>
      <c r="G175" s="26"/>
      <c r="H175" s="26"/>
      <c r="I175" s="27"/>
      <c r="J175" s="26"/>
      <c r="K175" s="26"/>
      <c r="L175" s="26"/>
      <c r="M175" s="26"/>
    </row>
    <row r="176" spans="2:13" ht="23.25" customHeight="1" x14ac:dyDescent="0.35">
      <c r="B176" s="26"/>
      <c r="C176" s="26"/>
      <c r="D176" s="26"/>
      <c r="E176" s="26"/>
      <c r="F176" s="26"/>
      <c r="G176" s="26"/>
      <c r="H176" s="26"/>
      <c r="I176" s="27"/>
      <c r="J176" s="26"/>
      <c r="K176" s="26"/>
      <c r="L176" s="26"/>
      <c r="M176" s="26"/>
    </row>
    <row r="177" spans="2:13" ht="23.25" customHeight="1" x14ac:dyDescent="0.35">
      <c r="B177" s="26"/>
      <c r="C177" s="26"/>
      <c r="D177" s="26"/>
      <c r="E177" s="26"/>
      <c r="F177" s="26"/>
      <c r="G177" s="26"/>
      <c r="H177" s="26"/>
      <c r="I177" s="27"/>
      <c r="J177" s="26"/>
      <c r="K177" s="26"/>
      <c r="L177" s="26"/>
      <c r="M177" s="26"/>
    </row>
    <row r="178" spans="2:13" ht="23.25" customHeight="1" x14ac:dyDescent="0.35">
      <c r="B178" s="26"/>
      <c r="C178" s="26"/>
      <c r="D178" s="26"/>
      <c r="E178" s="26"/>
      <c r="F178" s="26"/>
      <c r="G178" s="26"/>
      <c r="H178" s="26"/>
      <c r="I178" s="27"/>
      <c r="J178" s="26"/>
      <c r="K178" s="26"/>
      <c r="L178" s="26"/>
      <c r="M178" s="26"/>
    </row>
    <row r="179" spans="2:13" ht="23.25" customHeight="1" x14ac:dyDescent="0.35">
      <c r="B179" s="26"/>
      <c r="C179" s="26"/>
      <c r="D179" s="26"/>
      <c r="E179" s="26"/>
      <c r="F179" s="26"/>
      <c r="G179" s="26"/>
      <c r="H179" s="26"/>
      <c r="I179" s="27"/>
      <c r="J179" s="26"/>
      <c r="K179" s="26"/>
      <c r="L179" s="26"/>
      <c r="M179" s="26"/>
    </row>
    <row r="180" spans="2:13" ht="23.25" customHeight="1" x14ac:dyDescent="0.35">
      <c r="B180" s="26"/>
      <c r="C180" s="26"/>
      <c r="D180" s="26"/>
      <c r="E180" s="26"/>
      <c r="F180" s="26"/>
      <c r="G180" s="26"/>
      <c r="H180" s="26"/>
      <c r="I180" s="27"/>
      <c r="J180" s="26"/>
      <c r="K180" s="26"/>
      <c r="L180" s="26"/>
      <c r="M180" s="26"/>
    </row>
    <row r="181" spans="2:13" ht="23.25" customHeight="1" x14ac:dyDescent="0.35">
      <c r="B181" s="26"/>
      <c r="C181" s="26"/>
      <c r="D181" s="26"/>
      <c r="E181" s="26"/>
      <c r="F181" s="26"/>
      <c r="G181" s="26"/>
      <c r="H181" s="26"/>
      <c r="I181" s="27"/>
      <c r="J181" s="26"/>
      <c r="K181" s="26"/>
      <c r="L181" s="26"/>
      <c r="M181" s="26"/>
    </row>
    <row r="182" spans="2:13" ht="23.25" customHeight="1" x14ac:dyDescent="0.35">
      <c r="B182" s="26"/>
      <c r="C182" s="26"/>
      <c r="D182" s="26"/>
      <c r="E182" s="26"/>
      <c r="F182" s="26"/>
      <c r="G182" s="26"/>
      <c r="H182" s="26"/>
      <c r="I182" s="27"/>
      <c r="J182" s="26"/>
      <c r="K182" s="26"/>
      <c r="L182" s="26"/>
      <c r="M182" s="26"/>
    </row>
    <row r="183" spans="2:13" ht="23.25" customHeight="1" x14ac:dyDescent="0.35">
      <c r="B183" s="26"/>
      <c r="C183" s="26"/>
      <c r="D183" s="26"/>
      <c r="E183" s="26"/>
      <c r="F183" s="26"/>
      <c r="G183" s="26"/>
      <c r="H183" s="26"/>
      <c r="I183" s="27"/>
      <c r="J183" s="26"/>
      <c r="K183" s="26"/>
      <c r="L183" s="26"/>
      <c r="M183" s="26"/>
    </row>
    <row r="184" spans="2:13" ht="23.25" customHeight="1" x14ac:dyDescent="0.35">
      <c r="B184" s="26"/>
      <c r="C184" s="26"/>
      <c r="D184" s="26"/>
      <c r="E184" s="26"/>
      <c r="F184" s="26"/>
      <c r="G184" s="26"/>
      <c r="H184" s="26"/>
      <c r="I184" s="27"/>
      <c r="J184" s="26"/>
      <c r="K184" s="26"/>
      <c r="L184" s="26"/>
      <c r="M184" s="26"/>
    </row>
    <row r="185" spans="2:13" ht="23.25" customHeight="1" x14ac:dyDescent="0.35">
      <c r="B185" s="26"/>
      <c r="C185" s="26"/>
      <c r="D185" s="26"/>
      <c r="E185" s="26"/>
      <c r="F185" s="26"/>
      <c r="G185" s="26"/>
      <c r="H185" s="26"/>
      <c r="I185" s="27"/>
      <c r="J185" s="26"/>
      <c r="K185" s="26"/>
      <c r="L185" s="26"/>
      <c r="M185" s="26"/>
    </row>
    <row r="186" spans="2:13" ht="23.25" customHeight="1" x14ac:dyDescent="0.35">
      <c r="B186" s="26"/>
      <c r="C186" s="26"/>
      <c r="D186" s="26"/>
      <c r="E186" s="26"/>
      <c r="F186" s="26"/>
      <c r="G186" s="26"/>
      <c r="H186" s="26"/>
      <c r="I186" s="27"/>
      <c r="J186" s="26"/>
      <c r="K186" s="26"/>
      <c r="L186" s="26"/>
      <c r="M186" s="26"/>
    </row>
    <row r="187" spans="2:13" ht="23.25" customHeight="1" x14ac:dyDescent="0.35">
      <c r="B187" s="26"/>
      <c r="C187" s="26"/>
      <c r="D187" s="26"/>
      <c r="E187" s="26"/>
      <c r="F187" s="26"/>
      <c r="G187" s="26"/>
      <c r="H187" s="26"/>
      <c r="I187" s="27"/>
      <c r="J187" s="26"/>
      <c r="K187" s="26"/>
      <c r="L187" s="26"/>
      <c r="M187" s="26"/>
    </row>
    <row r="188" spans="2:13" ht="23.25" customHeight="1" x14ac:dyDescent="0.35">
      <c r="B188" s="26"/>
      <c r="C188" s="26"/>
      <c r="D188" s="26"/>
      <c r="E188" s="26"/>
      <c r="F188" s="26"/>
      <c r="G188" s="26"/>
      <c r="H188" s="26"/>
      <c r="I188" s="27"/>
      <c r="J188" s="26"/>
      <c r="K188" s="26"/>
      <c r="L188" s="26"/>
      <c r="M188" s="26"/>
    </row>
    <row r="189" spans="2:13" ht="23.25" customHeight="1" x14ac:dyDescent="0.35">
      <c r="B189" s="26"/>
      <c r="C189" s="26"/>
      <c r="D189" s="26"/>
      <c r="E189" s="26"/>
      <c r="F189" s="26"/>
      <c r="G189" s="26"/>
      <c r="H189" s="26"/>
      <c r="I189" s="27"/>
      <c r="J189" s="26"/>
      <c r="K189" s="26"/>
      <c r="L189" s="26"/>
      <c r="M189" s="26"/>
    </row>
    <row r="190" spans="2:13" ht="23.25" customHeight="1" x14ac:dyDescent="0.35">
      <c r="B190" s="26"/>
      <c r="C190" s="26"/>
      <c r="D190" s="26"/>
      <c r="E190" s="26"/>
      <c r="F190" s="26"/>
      <c r="G190" s="26"/>
      <c r="H190" s="26"/>
      <c r="I190" s="27"/>
      <c r="J190" s="26"/>
      <c r="K190" s="26"/>
      <c r="L190" s="26"/>
      <c r="M190" s="26"/>
    </row>
    <row r="191" spans="2:13" ht="23.25" customHeight="1" x14ac:dyDescent="0.35">
      <c r="B191" s="26"/>
      <c r="C191" s="26"/>
      <c r="D191" s="26"/>
      <c r="E191" s="26"/>
      <c r="F191" s="26"/>
      <c r="G191" s="26"/>
      <c r="H191" s="26"/>
      <c r="I191" s="27"/>
      <c r="J191" s="26"/>
      <c r="K191" s="26"/>
      <c r="L191" s="26"/>
      <c r="M191" s="26"/>
    </row>
    <row r="192" spans="2:13" ht="23.25" customHeight="1" x14ac:dyDescent="0.35">
      <c r="B192" s="26"/>
      <c r="C192" s="26"/>
      <c r="D192" s="26"/>
      <c r="E192" s="26"/>
      <c r="F192" s="26"/>
      <c r="G192" s="26"/>
      <c r="H192" s="26"/>
      <c r="I192" s="27"/>
      <c r="J192" s="26"/>
      <c r="K192" s="26"/>
      <c r="L192" s="26"/>
      <c r="M192" s="26"/>
    </row>
    <row r="193" spans="2:13" ht="23.25" customHeight="1" x14ac:dyDescent="0.35">
      <c r="B193" s="26"/>
      <c r="C193" s="26"/>
      <c r="D193" s="26"/>
      <c r="E193" s="26"/>
      <c r="F193" s="26"/>
      <c r="G193" s="26"/>
      <c r="H193" s="26"/>
      <c r="I193" s="27"/>
      <c r="J193" s="26"/>
      <c r="K193" s="26"/>
      <c r="L193" s="26"/>
      <c r="M193" s="26"/>
    </row>
    <row r="194" spans="2:13" ht="23.25" customHeight="1" x14ac:dyDescent="0.35">
      <c r="B194" s="26"/>
      <c r="C194" s="26"/>
      <c r="D194" s="26"/>
      <c r="E194" s="26"/>
      <c r="F194" s="26"/>
      <c r="G194" s="26"/>
      <c r="H194" s="26"/>
      <c r="I194" s="27"/>
      <c r="J194" s="26"/>
      <c r="K194" s="26"/>
      <c r="L194" s="26"/>
      <c r="M194" s="26"/>
    </row>
    <row r="195" spans="2:13" ht="23.25" customHeight="1" x14ac:dyDescent="0.35">
      <c r="B195" s="26"/>
      <c r="C195" s="26"/>
      <c r="D195" s="26"/>
      <c r="E195" s="26"/>
      <c r="F195" s="26"/>
      <c r="G195" s="26"/>
      <c r="H195" s="26"/>
      <c r="I195" s="27"/>
      <c r="J195" s="26"/>
      <c r="K195" s="26"/>
      <c r="L195" s="26"/>
      <c r="M195" s="26"/>
    </row>
    <row r="196" spans="2:13" ht="23.25" customHeight="1" x14ac:dyDescent="0.35">
      <c r="B196" s="26"/>
      <c r="C196" s="26"/>
      <c r="D196" s="26"/>
      <c r="E196" s="26"/>
      <c r="F196" s="26"/>
      <c r="G196" s="26"/>
      <c r="H196" s="26"/>
      <c r="I196" s="27"/>
      <c r="J196" s="26"/>
      <c r="K196" s="26"/>
      <c r="L196" s="26"/>
      <c r="M196" s="26"/>
    </row>
    <row r="197" spans="2:13" ht="23.25" customHeight="1" x14ac:dyDescent="0.35">
      <c r="B197" s="26"/>
      <c r="C197" s="26"/>
      <c r="D197" s="26"/>
      <c r="E197" s="26"/>
      <c r="F197" s="26"/>
      <c r="G197" s="26"/>
      <c r="H197" s="26"/>
      <c r="I197" s="27"/>
      <c r="J197" s="26"/>
      <c r="K197" s="26"/>
      <c r="L197" s="26"/>
      <c r="M197" s="26"/>
    </row>
    <row r="198" spans="2:13" ht="23.25" customHeight="1" x14ac:dyDescent="0.35">
      <c r="B198" s="26"/>
      <c r="C198" s="26"/>
      <c r="D198" s="26"/>
      <c r="E198" s="26"/>
      <c r="F198" s="26"/>
      <c r="G198" s="26"/>
      <c r="H198" s="26"/>
      <c r="I198" s="27"/>
      <c r="J198" s="26"/>
      <c r="K198" s="26"/>
      <c r="L198" s="26"/>
      <c r="M198" s="26"/>
    </row>
    <row r="199" spans="2:13" ht="23.25" customHeight="1" x14ac:dyDescent="0.35">
      <c r="B199" s="26"/>
      <c r="C199" s="26"/>
      <c r="D199" s="26"/>
      <c r="E199" s="26"/>
      <c r="F199" s="26"/>
      <c r="G199" s="26"/>
      <c r="H199" s="26"/>
      <c r="I199" s="27"/>
      <c r="J199" s="26"/>
      <c r="K199" s="26"/>
      <c r="L199" s="26"/>
      <c r="M199" s="26"/>
    </row>
    <row r="200" spans="2:13" ht="23.25" customHeight="1" x14ac:dyDescent="0.35">
      <c r="B200" s="26"/>
      <c r="C200" s="26"/>
      <c r="D200" s="26"/>
      <c r="E200" s="26"/>
      <c r="F200" s="26"/>
      <c r="G200" s="26"/>
      <c r="H200" s="26"/>
      <c r="I200" s="27"/>
      <c r="J200" s="26"/>
      <c r="K200" s="26"/>
      <c r="L200" s="26"/>
      <c r="M200" s="26"/>
    </row>
    <row r="201" spans="2:13" ht="23.25" customHeight="1" x14ac:dyDescent="0.35">
      <c r="B201" s="26"/>
      <c r="C201" s="26"/>
      <c r="D201" s="26"/>
      <c r="E201" s="26"/>
      <c r="F201" s="26"/>
      <c r="G201" s="26"/>
      <c r="H201" s="26"/>
      <c r="I201" s="27"/>
      <c r="J201" s="26"/>
      <c r="K201" s="26"/>
      <c r="L201" s="26"/>
      <c r="M201" s="26"/>
    </row>
    <row r="202" spans="2:13" ht="23.25" customHeight="1" x14ac:dyDescent="0.35">
      <c r="B202" s="26"/>
      <c r="C202" s="26"/>
      <c r="D202" s="26"/>
      <c r="E202" s="26"/>
      <c r="F202" s="26"/>
      <c r="G202" s="26"/>
      <c r="H202" s="26"/>
      <c r="I202" s="27"/>
      <c r="J202" s="26"/>
      <c r="K202" s="26"/>
      <c r="L202" s="26"/>
      <c r="M202" s="26"/>
    </row>
    <row r="203" spans="2:13" ht="23.25" customHeight="1" x14ac:dyDescent="0.35">
      <c r="B203" s="26"/>
      <c r="C203" s="26"/>
      <c r="D203" s="26"/>
      <c r="E203" s="26"/>
      <c r="F203" s="26"/>
      <c r="G203" s="26"/>
      <c r="H203" s="26"/>
      <c r="I203" s="27"/>
      <c r="J203" s="26"/>
      <c r="K203" s="26"/>
      <c r="L203" s="26"/>
      <c r="M203" s="26"/>
    </row>
    <row r="204" spans="2:13" ht="23.25" customHeight="1" x14ac:dyDescent="0.35">
      <c r="B204" s="26"/>
      <c r="C204" s="26"/>
      <c r="D204" s="26"/>
      <c r="E204" s="26"/>
      <c r="F204" s="26"/>
      <c r="G204" s="26"/>
      <c r="H204" s="26"/>
      <c r="I204" s="27"/>
      <c r="J204" s="26"/>
      <c r="K204" s="26"/>
      <c r="L204" s="26"/>
      <c r="M204" s="26"/>
    </row>
    <row r="205" spans="2:13" ht="23.25" customHeight="1" x14ac:dyDescent="0.35">
      <c r="B205" s="26"/>
      <c r="C205" s="26"/>
      <c r="D205" s="26"/>
      <c r="E205" s="26"/>
      <c r="F205" s="26"/>
      <c r="G205" s="26"/>
      <c r="H205" s="26"/>
      <c r="I205" s="27"/>
      <c r="J205" s="26"/>
      <c r="K205" s="26"/>
      <c r="L205" s="26"/>
      <c r="M205" s="26"/>
    </row>
    <row r="206" spans="2:13" ht="23.25" customHeight="1" x14ac:dyDescent="0.35">
      <c r="B206" s="26"/>
      <c r="C206" s="26"/>
      <c r="D206" s="26"/>
      <c r="E206" s="26"/>
      <c r="F206" s="26"/>
      <c r="G206" s="26"/>
      <c r="H206" s="26"/>
      <c r="I206" s="27"/>
      <c r="J206" s="26"/>
      <c r="K206" s="26"/>
      <c r="L206" s="26"/>
      <c r="M206" s="26"/>
    </row>
    <row r="207" spans="2:13" ht="23.25" customHeight="1" x14ac:dyDescent="0.35">
      <c r="B207" s="26"/>
      <c r="C207" s="26"/>
      <c r="D207" s="26"/>
      <c r="E207" s="26"/>
      <c r="F207" s="26"/>
      <c r="G207" s="26"/>
      <c r="H207" s="26"/>
      <c r="I207" s="27"/>
      <c r="J207" s="26"/>
      <c r="K207" s="26"/>
      <c r="L207" s="26"/>
      <c r="M207" s="26"/>
    </row>
    <row r="208" spans="2:13" ht="23.25" customHeight="1" x14ac:dyDescent="0.35">
      <c r="B208" s="26"/>
      <c r="C208" s="26"/>
      <c r="D208" s="26"/>
      <c r="E208" s="26"/>
      <c r="F208" s="26"/>
      <c r="G208" s="26"/>
      <c r="H208" s="26"/>
      <c r="I208" s="27"/>
      <c r="J208" s="26"/>
      <c r="K208" s="26"/>
      <c r="L208" s="26"/>
      <c r="M208" s="26"/>
    </row>
    <row r="209" spans="2:13" ht="23.25" customHeight="1" x14ac:dyDescent="0.35">
      <c r="B209" s="26"/>
      <c r="C209" s="26"/>
      <c r="D209" s="26"/>
      <c r="E209" s="26"/>
      <c r="F209" s="26"/>
      <c r="G209" s="26"/>
      <c r="H209" s="26"/>
      <c r="I209" s="27"/>
      <c r="J209" s="26"/>
      <c r="K209" s="26"/>
      <c r="L209" s="26"/>
      <c r="M209" s="26"/>
    </row>
    <row r="210" spans="2:13" ht="23.25" customHeight="1" x14ac:dyDescent="0.35">
      <c r="B210" s="26"/>
      <c r="C210" s="26"/>
      <c r="D210" s="26"/>
      <c r="E210" s="26"/>
      <c r="F210" s="26"/>
      <c r="G210" s="26"/>
      <c r="H210" s="26"/>
      <c r="I210" s="27"/>
      <c r="J210" s="26"/>
      <c r="K210" s="26"/>
      <c r="L210" s="26"/>
      <c r="M210" s="26"/>
    </row>
    <row r="211" spans="2:13" ht="23.25" customHeight="1" x14ac:dyDescent="0.35">
      <c r="B211" s="26"/>
      <c r="C211" s="26"/>
      <c r="D211" s="26"/>
      <c r="E211" s="26"/>
      <c r="F211" s="26"/>
      <c r="G211" s="26"/>
      <c r="H211" s="26"/>
      <c r="I211" s="27"/>
      <c r="J211" s="26"/>
      <c r="K211" s="26"/>
      <c r="L211" s="26"/>
      <c r="M211" s="26"/>
    </row>
    <row r="212" spans="2:13" ht="23.25" customHeight="1" x14ac:dyDescent="0.35">
      <c r="B212" s="26"/>
      <c r="C212" s="26"/>
      <c r="D212" s="26"/>
      <c r="E212" s="26"/>
      <c r="F212" s="26"/>
      <c r="G212" s="26"/>
      <c r="H212" s="26"/>
      <c r="I212" s="27"/>
      <c r="J212" s="26"/>
      <c r="K212" s="26"/>
      <c r="L212" s="26"/>
      <c r="M212" s="26"/>
    </row>
    <row r="213" spans="2:13" ht="23.25" customHeight="1" x14ac:dyDescent="0.35">
      <c r="B213" s="26"/>
      <c r="C213" s="26"/>
      <c r="D213" s="26"/>
      <c r="E213" s="26"/>
      <c r="F213" s="26"/>
      <c r="G213" s="26"/>
      <c r="H213" s="26"/>
      <c r="I213" s="27"/>
      <c r="J213" s="26"/>
      <c r="K213" s="26"/>
      <c r="L213" s="26"/>
      <c r="M213" s="26"/>
    </row>
    <row r="214" spans="2:13" ht="23.25" customHeight="1" x14ac:dyDescent="0.35">
      <c r="B214" s="26"/>
      <c r="C214" s="26"/>
      <c r="D214" s="26"/>
      <c r="E214" s="26"/>
      <c r="F214" s="26"/>
      <c r="G214" s="26"/>
      <c r="H214" s="26"/>
      <c r="I214" s="27"/>
      <c r="J214" s="26"/>
      <c r="K214" s="26"/>
      <c r="L214" s="26"/>
      <c r="M214" s="26"/>
    </row>
    <row r="215" spans="2:13" ht="23.25" customHeight="1" x14ac:dyDescent="0.35">
      <c r="B215" s="26"/>
      <c r="C215" s="26"/>
      <c r="D215" s="26"/>
      <c r="E215" s="26"/>
      <c r="F215" s="26"/>
      <c r="G215" s="26"/>
      <c r="H215" s="26"/>
      <c r="I215" s="27"/>
      <c r="J215" s="26"/>
      <c r="K215" s="26"/>
      <c r="L215" s="26"/>
      <c r="M215" s="26"/>
    </row>
    <row r="216" spans="2:13" ht="23.25" customHeight="1" x14ac:dyDescent="0.35">
      <c r="B216" s="26"/>
      <c r="C216" s="26"/>
      <c r="D216" s="26"/>
      <c r="E216" s="26"/>
      <c r="F216" s="26"/>
      <c r="G216" s="26"/>
      <c r="H216" s="26"/>
      <c r="I216" s="27"/>
      <c r="J216" s="26"/>
      <c r="K216" s="26"/>
      <c r="L216" s="26"/>
      <c r="M216" s="26"/>
    </row>
    <row r="217" spans="2:13" ht="23.25" customHeight="1" x14ac:dyDescent="0.35">
      <c r="B217" s="26"/>
      <c r="C217" s="26"/>
      <c r="D217" s="26"/>
      <c r="E217" s="26"/>
      <c r="F217" s="26"/>
      <c r="G217" s="26"/>
      <c r="H217" s="26"/>
      <c r="I217" s="27"/>
      <c r="J217" s="26"/>
      <c r="K217" s="26"/>
      <c r="L217" s="26"/>
      <c r="M217" s="26"/>
    </row>
    <row r="218" spans="2:13" ht="23.25" customHeight="1" x14ac:dyDescent="0.35">
      <c r="B218" s="26"/>
      <c r="C218" s="26"/>
      <c r="D218" s="26"/>
      <c r="E218" s="26"/>
      <c r="F218" s="26"/>
      <c r="G218" s="26"/>
      <c r="H218" s="26"/>
      <c r="I218" s="27"/>
      <c r="J218" s="26"/>
      <c r="K218" s="26"/>
      <c r="L218" s="26"/>
      <c r="M218" s="26"/>
    </row>
    <row r="219" spans="2:13" ht="23.25" customHeight="1" x14ac:dyDescent="0.35">
      <c r="B219" s="26"/>
      <c r="C219" s="26"/>
      <c r="D219" s="26"/>
      <c r="E219" s="26"/>
      <c r="F219" s="26"/>
      <c r="G219" s="26"/>
      <c r="H219" s="26"/>
      <c r="I219" s="27"/>
      <c r="J219" s="26"/>
      <c r="K219" s="26"/>
      <c r="L219" s="26"/>
      <c r="M219" s="26"/>
    </row>
    <row r="220" spans="2:13" ht="23.25" customHeight="1" x14ac:dyDescent="0.35">
      <c r="B220" s="26"/>
      <c r="C220" s="26"/>
      <c r="D220" s="26"/>
      <c r="E220" s="26"/>
      <c r="F220" s="26"/>
      <c r="G220" s="26"/>
      <c r="H220" s="26"/>
      <c r="I220" s="27"/>
      <c r="J220" s="26"/>
      <c r="K220" s="26"/>
      <c r="L220" s="26"/>
      <c r="M220" s="26"/>
    </row>
    <row r="221" spans="2:13" ht="23.25" customHeight="1" x14ac:dyDescent="0.35">
      <c r="B221" s="26"/>
      <c r="C221" s="26"/>
      <c r="D221" s="26"/>
      <c r="E221" s="26"/>
      <c r="F221" s="26"/>
      <c r="G221" s="26"/>
      <c r="H221" s="26"/>
      <c r="I221" s="27"/>
      <c r="J221" s="26"/>
      <c r="K221" s="26"/>
      <c r="L221" s="26"/>
      <c r="M221" s="26"/>
    </row>
    <row r="222" spans="2:13" ht="23.25" customHeight="1" x14ac:dyDescent="0.35">
      <c r="B222" s="26"/>
      <c r="C222" s="26"/>
      <c r="D222" s="26"/>
      <c r="E222" s="26"/>
      <c r="F222" s="26"/>
      <c r="G222" s="26"/>
      <c r="H222" s="26"/>
      <c r="I222" s="27"/>
      <c r="J222" s="26"/>
      <c r="K222" s="26"/>
      <c r="L222" s="26"/>
      <c r="M222" s="26"/>
    </row>
    <row r="223" spans="2:13" ht="23.25" customHeight="1" x14ac:dyDescent="0.35">
      <c r="B223" s="26"/>
      <c r="C223" s="26"/>
      <c r="D223" s="26"/>
      <c r="E223" s="26"/>
      <c r="F223" s="26"/>
      <c r="G223" s="26"/>
      <c r="H223" s="26"/>
      <c r="I223" s="27"/>
      <c r="J223" s="26"/>
      <c r="K223" s="26"/>
      <c r="L223" s="26"/>
      <c r="M223" s="26"/>
    </row>
    <row r="224" spans="2:13" ht="23.25" customHeight="1" x14ac:dyDescent="0.35">
      <c r="B224" s="26"/>
      <c r="C224" s="26"/>
      <c r="D224" s="26"/>
      <c r="E224" s="26"/>
      <c r="F224" s="26"/>
      <c r="G224" s="26"/>
      <c r="H224" s="26"/>
      <c r="I224" s="27"/>
      <c r="J224" s="26"/>
      <c r="K224" s="26"/>
      <c r="L224" s="26"/>
      <c r="M224" s="26"/>
    </row>
    <row r="225" spans="2:13" ht="23.25" customHeight="1" x14ac:dyDescent="0.35">
      <c r="B225" s="26"/>
      <c r="C225" s="26"/>
      <c r="D225" s="26"/>
      <c r="E225" s="26"/>
      <c r="F225" s="26"/>
      <c r="G225" s="26"/>
      <c r="H225" s="26"/>
      <c r="I225" s="27"/>
      <c r="J225" s="26"/>
      <c r="K225" s="26"/>
      <c r="L225" s="26"/>
      <c r="M225" s="26"/>
    </row>
    <row r="226" spans="2:13" ht="23.25" customHeight="1" x14ac:dyDescent="0.35">
      <c r="B226" s="26"/>
      <c r="C226" s="26"/>
      <c r="D226" s="26"/>
      <c r="E226" s="26"/>
      <c r="F226" s="26"/>
      <c r="G226" s="26"/>
      <c r="H226" s="26"/>
      <c r="I226" s="27"/>
      <c r="J226" s="26"/>
      <c r="K226" s="26"/>
      <c r="L226" s="26"/>
      <c r="M226" s="26"/>
    </row>
    <row r="227" spans="2:13" ht="23.25" customHeight="1" x14ac:dyDescent="0.35">
      <c r="B227" s="26"/>
      <c r="C227" s="26"/>
      <c r="D227" s="26"/>
      <c r="E227" s="26"/>
      <c r="F227" s="26"/>
      <c r="G227" s="26"/>
      <c r="H227" s="26"/>
      <c r="I227" s="27"/>
      <c r="J227" s="26"/>
      <c r="K227" s="26"/>
      <c r="L227" s="26"/>
      <c r="M227" s="26"/>
    </row>
    <row r="228" spans="2:13" ht="23.25" customHeight="1" x14ac:dyDescent="0.35">
      <c r="B228" s="26"/>
      <c r="C228" s="26"/>
      <c r="D228" s="26"/>
      <c r="E228" s="26"/>
      <c r="F228" s="26"/>
      <c r="G228" s="26"/>
      <c r="H228" s="26"/>
      <c r="I228" s="27"/>
      <c r="J228" s="26"/>
      <c r="K228" s="26"/>
      <c r="L228" s="26"/>
      <c r="M228" s="26"/>
    </row>
    <row r="229" spans="2:13" ht="23.25" customHeight="1" x14ac:dyDescent="0.35">
      <c r="B229" s="26"/>
      <c r="C229" s="26"/>
      <c r="D229" s="26"/>
      <c r="E229" s="26"/>
      <c r="F229" s="26"/>
      <c r="G229" s="26"/>
      <c r="H229" s="26"/>
      <c r="I229" s="27"/>
      <c r="J229" s="26"/>
      <c r="K229" s="26"/>
      <c r="L229" s="26"/>
      <c r="M229" s="26"/>
    </row>
    <row r="230" spans="2:13" ht="23.25" customHeight="1" x14ac:dyDescent="0.35">
      <c r="B230" s="26"/>
      <c r="C230" s="26"/>
      <c r="D230" s="26"/>
      <c r="E230" s="26"/>
      <c r="F230" s="26"/>
      <c r="G230" s="26"/>
      <c r="H230" s="26"/>
      <c r="I230" s="27"/>
      <c r="J230" s="26"/>
      <c r="K230" s="26"/>
      <c r="L230" s="26"/>
      <c r="M230" s="26"/>
    </row>
    <row r="231" spans="2:13" ht="23.25" customHeight="1" x14ac:dyDescent="0.35">
      <c r="B231" s="26"/>
      <c r="C231" s="26"/>
      <c r="D231" s="26"/>
      <c r="E231" s="26"/>
      <c r="F231" s="26"/>
      <c r="G231" s="26"/>
      <c r="H231" s="26"/>
      <c r="I231" s="27"/>
      <c r="J231" s="26"/>
      <c r="K231" s="26"/>
      <c r="L231" s="26"/>
      <c r="M231" s="26"/>
    </row>
    <row r="232" spans="2:13" ht="15.75" customHeight="1" x14ac:dyDescent="0.25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2:13" ht="15.75" customHeight="1" x14ac:dyDescent="0.25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2:13" ht="15.75" customHeight="1" x14ac:dyDescent="0.25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2:13" ht="15.75" customHeight="1" x14ac:dyDescent="0.25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2:13" ht="15.75" customHeight="1" x14ac:dyDescent="0.25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2:13" ht="15.75" customHeight="1" x14ac:dyDescent="0.25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2:13" ht="15.75" customHeight="1" x14ac:dyDescent="0.25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2:13" ht="15.75" customHeight="1" x14ac:dyDescent="0.25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2:13" ht="15.75" customHeight="1" x14ac:dyDescent="0.25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2:13" ht="15.75" customHeight="1" x14ac:dyDescent="0.25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2:13" ht="15.75" customHeight="1" x14ac:dyDescent="0.25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2:13" ht="15.75" customHeight="1" x14ac:dyDescent="0.25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2:13" ht="15.75" customHeight="1" x14ac:dyDescent="0.25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2:13" ht="15.75" customHeight="1" x14ac:dyDescent="0.25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  <row r="246" spans="2:13" ht="15.75" customHeight="1" x14ac:dyDescent="0.2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</row>
    <row r="247" spans="2:13" ht="15.75" customHeight="1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</row>
    <row r="248" spans="2:13" ht="15.75" customHeight="1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</row>
    <row r="249" spans="2:13" ht="15.75" customHeight="1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</row>
    <row r="250" spans="2:13" ht="15.75" customHeight="1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</row>
    <row r="251" spans="2:13" ht="15.75" customHeigh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</row>
    <row r="252" spans="2:13" ht="15.75" customHeigh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</row>
    <row r="253" spans="2:13" ht="15.75" customHeigh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</row>
    <row r="254" spans="2:13" ht="15.75" customHeigh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</row>
    <row r="255" spans="2:13" ht="15.75" customHeigh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</row>
    <row r="256" spans="2:13" ht="15.75" customHeigh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  <row r="257" spans="2:13" ht="15.75" customHeigh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</row>
    <row r="258" spans="2:13" ht="15.75" customHeigh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</row>
    <row r="259" spans="2:13" ht="15.75" customHeigh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</row>
    <row r="260" spans="2:13" ht="15.75" customHeigh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</row>
    <row r="261" spans="2:13" ht="15.75" customHeigh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</row>
    <row r="262" spans="2:13" ht="15.75" customHeigh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</row>
    <row r="263" spans="2:13" ht="15.75" customHeigh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</row>
    <row r="264" spans="2:13" ht="15.75" customHeigh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</row>
    <row r="265" spans="2:13" ht="15.75" customHeigh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</row>
    <row r="266" spans="2:13" ht="15.75" customHeigh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</row>
    <row r="267" spans="2:13" ht="15.75" customHeigh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</row>
    <row r="268" spans="2:13" ht="15.75" customHeigh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</row>
    <row r="269" spans="2:13" ht="15.75" customHeigh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</row>
    <row r="270" spans="2:13" ht="15.75" customHeigh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</row>
    <row r="271" spans="2:13" ht="15.75" customHeigh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</row>
    <row r="272" spans="2:13" ht="15.75" customHeigh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2:13" ht="15.75" customHeigh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</row>
    <row r="274" spans="2:13" ht="15.75" customHeigh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</row>
    <row r="275" spans="2:13" ht="15.75" customHeigh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</row>
    <row r="276" spans="2:13" ht="15.75" customHeigh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</row>
    <row r="277" spans="2:13" ht="15.75" customHeigh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</row>
    <row r="278" spans="2:13" ht="15.75" customHeigh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</row>
    <row r="279" spans="2:13" ht="15.75" customHeigh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</row>
    <row r="280" spans="2:13" ht="15.75" customHeigh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</row>
    <row r="281" spans="2:13" ht="15.75" customHeigh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</row>
    <row r="282" spans="2:13" ht="15.75" customHeigh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</row>
    <row r="283" spans="2:13" ht="15.75" customHeigh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</row>
    <row r="284" spans="2:13" ht="15.75" customHeigh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</row>
    <row r="285" spans="2:13" ht="15.75" customHeigh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</row>
    <row r="286" spans="2:13" ht="15.75" customHeigh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</row>
    <row r="287" spans="2:13" ht="15.75" customHeigh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</row>
    <row r="288" spans="2:13" ht="15.75" customHeigh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</row>
    <row r="289" spans="2:13" ht="15.75" customHeigh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</row>
    <row r="290" spans="2:13" ht="15.75" customHeigh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</row>
    <row r="291" spans="2:13" ht="15.75" customHeigh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</row>
    <row r="292" spans="2:13" ht="15.75" customHeigh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</row>
    <row r="293" spans="2:13" ht="15.75" customHeigh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</row>
    <row r="294" spans="2:13" ht="15.75" customHeigh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</row>
    <row r="295" spans="2:13" ht="15.75" customHeigh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</row>
    <row r="296" spans="2:13" ht="15.75" customHeigh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</row>
    <row r="297" spans="2:13" ht="15.75" customHeigh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</row>
    <row r="298" spans="2:13" ht="15.75" customHeigh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</row>
    <row r="299" spans="2:13" ht="15.75" customHeigh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</row>
    <row r="300" spans="2:13" ht="15.75" customHeigh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</row>
    <row r="301" spans="2:13" ht="15.75" customHeigh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</row>
    <row r="302" spans="2:13" ht="15.75" customHeigh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</row>
    <row r="303" spans="2:13" ht="15.75" customHeigh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</row>
    <row r="304" spans="2:13" ht="15.75" customHeigh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</row>
    <row r="305" spans="2:13" ht="15.75" customHeigh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</row>
    <row r="306" spans="2:13" ht="15.75" customHeigh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</row>
    <row r="307" spans="2:13" ht="15.75" customHeigh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</row>
    <row r="308" spans="2:13" ht="15.75" customHeigh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</row>
    <row r="309" spans="2:13" ht="15.75" customHeigh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</row>
    <row r="310" spans="2:13" ht="15.75" customHeigh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</row>
    <row r="311" spans="2:13" ht="15.75" customHeigh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</row>
    <row r="312" spans="2:13" ht="15.75" customHeigh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</row>
    <row r="313" spans="2:13" ht="15.75" customHeigh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</row>
    <row r="314" spans="2:13" ht="15.75" customHeigh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</row>
    <row r="315" spans="2:13" ht="15.75" customHeigh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</row>
    <row r="316" spans="2:13" ht="15.75" customHeigh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</row>
    <row r="317" spans="2:13" ht="15.75" customHeigh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</row>
    <row r="318" spans="2:13" ht="15.75" customHeigh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</row>
    <row r="319" spans="2:13" ht="15.75" customHeigh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</row>
    <row r="320" spans="2:13" ht="15.75" customHeigh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</row>
    <row r="321" spans="2:13" ht="15.75" customHeigh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</row>
    <row r="322" spans="2:13" ht="15.75" customHeigh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</row>
    <row r="323" spans="2:13" ht="15.75" customHeigh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</row>
    <row r="324" spans="2:13" ht="15.75" customHeight="1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</row>
    <row r="325" spans="2:13" ht="15.75" customHeight="1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</row>
    <row r="326" spans="2:13" ht="15.75" customHeight="1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</row>
    <row r="327" spans="2:13" ht="15.75" customHeight="1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</row>
    <row r="328" spans="2:13" ht="15.75" customHeight="1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</row>
    <row r="329" spans="2:13" ht="15.75" customHeight="1" x14ac:dyDescent="0.25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</row>
    <row r="330" spans="2:13" ht="15.75" customHeight="1" x14ac:dyDescent="0.25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</row>
    <row r="331" spans="2:13" ht="15.75" customHeight="1" x14ac:dyDescent="0.25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</row>
    <row r="332" spans="2:13" ht="15.75" customHeight="1" x14ac:dyDescent="0.25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</row>
    <row r="333" spans="2:13" ht="15.75" customHeight="1" x14ac:dyDescent="0.25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</row>
    <row r="334" spans="2:13" ht="15.75" customHeight="1" x14ac:dyDescent="0.25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</row>
    <row r="335" spans="2:13" ht="15.75" customHeight="1" x14ac:dyDescent="0.25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</row>
    <row r="336" spans="2:13" ht="15.75" customHeight="1" x14ac:dyDescent="0.25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</row>
    <row r="337" spans="2:13" ht="15.75" customHeight="1" x14ac:dyDescent="0.25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</row>
    <row r="338" spans="2:13" ht="15.75" customHeight="1" x14ac:dyDescent="0.25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</row>
    <row r="339" spans="2:13" ht="15.75" customHeight="1" x14ac:dyDescent="0.25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</row>
    <row r="340" spans="2:13" ht="15.75" customHeight="1" x14ac:dyDescent="0.25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</row>
    <row r="341" spans="2:13" ht="15.75" customHeight="1" x14ac:dyDescent="0.25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</row>
    <row r="342" spans="2:13" ht="15.75" customHeight="1" x14ac:dyDescent="0.25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</row>
    <row r="343" spans="2:13" ht="15.75" customHeight="1" x14ac:dyDescent="0.25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</row>
    <row r="344" spans="2:13" ht="15.75" customHeight="1" x14ac:dyDescent="0.25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</row>
    <row r="345" spans="2:13" ht="15.75" customHeight="1" x14ac:dyDescent="0.25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</row>
    <row r="346" spans="2:13" ht="15.75" customHeight="1" x14ac:dyDescent="0.25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</row>
    <row r="347" spans="2:13" ht="15.75" customHeight="1" x14ac:dyDescent="0.25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</row>
    <row r="348" spans="2:13" ht="15.75" customHeight="1" x14ac:dyDescent="0.25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</row>
    <row r="349" spans="2:13" ht="15.75" customHeight="1" x14ac:dyDescent="0.25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</row>
    <row r="350" spans="2:13" ht="15.75" customHeight="1" x14ac:dyDescent="0.25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</row>
    <row r="351" spans="2:13" ht="15.75" customHeight="1" x14ac:dyDescent="0.25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</row>
    <row r="352" spans="2:13" ht="15.75" customHeight="1" x14ac:dyDescent="0.25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</row>
    <row r="353" spans="2:13" ht="15.75" customHeight="1" x14ac:dyDescent="0.25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</row>
    <row r="354" spans="2:13" ht="15.75" customHeight="1" x14ac:dyDescent="0.25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</row>
    <row r="355" spans="2:13" ht="15.75" customHeight="1" x14ac:dyDescent="0.25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</row>
    <row r="356" spans="2:13" ht="15.75" customHeight="1" x14ac:dyDescent="0.25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</row>
    <row r="357" spans="2:13" ht="15.75" customHeight="1" x14ac:dyDescent="0.25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</row>
    <row r="358" spans="2:13" ht="15.75" customHeight="1" x14ac:dyDescent="0.25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</row>
    <row r="359" spans="2:13" ht="15.75" customHeight="1" x14ac:dyDescent="0.25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</row>
    <row r="360" spans="2:13" ht="15.75" customHeight="1" x14ac:dyDescent="0.25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</row>
    <row r="361" spans="2:13" ht="15.75" customHeight="1" x14ac:dyDescent="0.25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</row>
    <row r="362" spans="2:13" ht="15.75" customHeight="1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</row>
    <row r="363" spans="2:13" ht="15.75" customHeight="1" x14ac:dyDescent="0.25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</row>
    <row r="364" spans="2:13" ht="15.75" customHeight="1" x14ac:dyDescent="0.25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</row>
    <row r="365" spans="2:13" ht="15.75" customHeight="1" x14ac:dyDescent="0.25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</row>
    <row r="366" spans="2:13" ht="15.75" customHeight="1" x14ac:dyDescent="0.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</row>
    <row r="367" spans="2:13" ht="15.75" customHeight="1" x14ac:dyDescent="0.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</row>
    <row r="368" spans="2:13" ht="15.75" customHeight="1" x14ac:dyDescent="0.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</row>
    <row r="369" spans="2:13" ht="15.75" customHeight="1" x14ac:dyDescent="0.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</row>
    <row r="370" spans="2:13" ht="15.75" customHeight="1" x14ac:dyDescent="0.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</row>
    <row r="371" spans="2:13" ht="15.75" customHeight="1" x14ac:dyDescent="0.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</row>
    <row r="372" spans="2:13" ht="15.75" customHeight="1" x14ac:dyDescent="0.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</row>
    <row r="373" spans="2:13" ht="15.75" customHeight="1" x14ac:dyDescent="0.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</row>
    <row r="374" spans="2:13" ht="15.75" customHeight="1" x14ac:dyDescent="0.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</row>
    <row r="375" spans="2:13" ht="15.75" customHeight="1" x14ac:dyDescent="0.25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</row>
    <row r="376" spans="2:13" ht="15.75" customHeight="1" x14ac:dyDescent="0.25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</row>
    <row r="377" spans="2:13" ht="15.75" customHeight="1" x14ac:dyDescent="0.25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</row>
    <row r="378" spans="2:13" ht="15.75" customHeight="1" x14ac:dyDescent="0.25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</row>
    <row r="379" spans="2:13" ht="15.75" customHeight="1" x14ac:dyDescent="0.25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</row>
    <row r="380" spans="2:13" ht="15.75" customHeight="1" x14ac:dyDescent="0.25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</row>
    <row r="381" spans="2:13" ht="15.75" customHeight="1" x14ac:dyDescent="0.25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</row>
    <row r="382" spans="2:13" ht="15.75" customHeight="1" x14ac:dyDescent="0.25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</row>
    <row r="383" spans="2:13" ht="15.75" customHeight="1" x14ac:dyDescent="0.25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</row>
    <row r="384" spans="2:13" ht="15.75" customHeight="1" x14ac:dyDescent="0.25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</row>
    <row r="385" spans="2:13" ht="15.75" customHeight="1" x14ac:dyDescent="0.25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</row>
    <row r="386" spans="2:13" ht="15.75" customHeight="1" x14ac:dyDescent="0.25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</row>
    <row r="387" spans="2:13" ht="15.75" customHeight="1" x14ac:dyDescent="0.25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</row>
    <row r="388" spans="2:13" ht="15.75" customHeight="1" x14ac:dyDescent="0.25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</row>
    <row r="389" spans="2:13" ht="15.75" customHeight="1" x14ac:dyDescent="0.25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</row>
    <row r="390" spans="2:13" ht="15.75" customHeight="1" x14ac:dyDescent="0.25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</row>
    <row r="391" spans="2:13" ht="15.75" customHeight="1" x14ac:dyDescent="0.25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</row>
    <row r="392" spans="2:13" ht="15.75" customHeight="1" x14ac:dyDescent="0.25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</row>
    <row r="393" spans="2:13" ht="15.75" customHeight="1" x14ac:dyDescent="0.25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</row>
    <row r="394" spans="2:13" ht="15.75" customHeight="1" x14ac:dyDescent="0.25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</row>
    <row r="395" spans="2:13" ht="15.75" customHeight="1" x14ac:dyDescent="0.25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</row>
    <row r="396" spans="2:13" ht="15.75" customHeight="1" x14ac:dyDescent="0.25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</row>
    <row r="397" spans="2:13" ht="15.75" customHeight="1" x14ac:dyDescent="0.25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</row>
    <row r="398" spans="2:13" ht="15.75" customHeight="1" x14ac:dyDescent="0.25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</row>
    <row r="399" spans="2:13" ht="15.75" customHeight="1" x14ac:dyDescent="0.25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</row>
    <row r="400" spans="2:13" ht="15.75" customHeight="1" x14ac:dyDescent="0.25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</row>
    <row r="401" spans="2:13" ht="15.75" customHeight="1" x14ac:dyDescent="0.25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</row>
    <row r="402" spans="2:13" ht="15.75" customHeight="1" x14ac:dyDescent="0.25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</row>
    <row r="403" spans="2:13" ht="15.75" customHeight="1" x14ac:dyDescent="0.25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</row>
    <row r="404" spans="2:13" ht="15.75" customHeight="1" x14ac:dyDescent="0.25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</row>
    <row r="405" spans="2:13" ht="15.75" customHeight="1" x14ac:dyDescent="0.25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</row>
    <row r="406" spans="2:13" ht="15.75" customHeight="1" x14ac:dyDescent="0.25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</row>
    <row r="407" spans="2:13" ht="15.75" customHeight="1" x14ac:dyDescent="0.25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</row>
    <row r="408" spans="2:13" ht="15.75" customHeight="1" x14ac:dyDescent="0.25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</row>
    <row r="409" spans="2:13" ht="15.75" customHeight="1" x14ac:dyDescent="0.25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</row>
    <row r="410" spans="2:13" ht="15.75" customHeight="1" x14ac:dyDescent="0.25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</row>
    <row r="411" spans="2:13" ht="15.75" customHeight="1" x14ac:dyDescent="0.25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</row>
    <row r="412" spans="2:13" ht="15.75" customHeight="1" x14ac:dyDescent="0.25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</row>
    <row r="413" spans="2:13" ht="15.75" customHeight="1" x14ac:dyDescent="0.25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</row>
    <row r="414" spans="2:13" ht="15.75" customHeight="1" x14ac:dyDescent="0.25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</row>
    <row r="415" spans="2:13" ht="15.75" customHeight="1" x14ac:dyDescent="0.25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</row>
    <row r="416" spans="2:13" ht="15.75" customHeight="1" x14ac:dyDescent="0.25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</row>
    <row r="417" spans="2:13" ht="15.75" customHeight="1" x14ac:dyDescent="0.25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</row>
    <row r="418" spans="2:13" ht="15.75" customHeight="1" x14ac:dyDescent="0.25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</row>
    <row r="419" spans="2:13" ht="15.75" customHeight="1" x14ac:dyDescent="0.25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</row>
    <row r="420" spans="2:13" ht="15.75" customHeight="1" x14ac:dyDescent="0.25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</row>
    <row r="421" spans="2:13" ht="15.75" customHeight="1" x14ac:dyDescent="0.25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</row>
    <row r="422" spans="2:13" ht="15.75" customHeight="1" x14ac:dyDescent="0.25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</row>
    <row r="423" spans="2:13" ht="15.75" customHeight="1" x14ac:dyDescent="0.25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</row>
    <row r="424" spans="2:13" ht="15.75" customHeight="1" x14ac:dyDescent="0.25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</row>
    <row r="425" spans="2:13" ht="15.75" customHeight="1" x14ac:dyDescent="0.25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</row>
    <row r="426" spans="2:13" ht="15.75" customHeight="1" x14ac:dyDescent="0.25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</row>
    <row r="427" spans="2:13" ht="15.75" customHeight="1" x14ac:dyDescent="0.25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</row>
    <row r="428" spans="2:13" ht="15.75" customHeight="1" x14ac:dyDescent="0.25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</row>
    <row r="429" spans="2:13" ht="15.75" customHeight="1" x14ac:dyDescent="0.25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</row>
    <row r="430" spans="2:13" ht="15.75" customHeight="1" x14ac:dyDescent="0.25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</row>
    <row r="431" spans="2:13" ht="15.75" customHeight="1" x14ac:dyDescent="0.25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</row>
    <row r="432" spans="2:13" ht="15.75" customHeight="1" x14ac:dyDescent="0.25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</row>
    <row r="433" spans="2:13" ht="15.75" customHeight="1" x14ac:dyDescent="0.25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</row>
    <row r="434" spans="2:13" ht="15.75" customHeight="1" x14ac:dyDescent="0.25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</row>
    <row r="435" spans="2:13" ht="15.75" customHeight="1" x14ac:dyDescent="0.25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</row>
    <row r="436" spans="2:13" ht="15.75" customHeight="1" x14ac:dyDescent="0.25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</row>
    <row r="437" spans="2:13" ht="15.75" customHeight="1" x14ac:dyDescent="0.25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</row>
    <row r="438" spans="2:13" ht="15.75" customHeight="1" x14ac:dyDescent="0.25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</row>
    <row r="439" spans="2:13" ht="15.75" customHeight="1" x14ac:dyDescent="0.25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</row>
    <row r="440" spans="2:13" ht="15.75" customHeight="1" x14ac:dyDescent="0.25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</row>
    <row r="441" spans="2:13" ht="15.75" customHeight="1" x14ac:dyDescent="0.25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</row>
    <row r="442" spans="2:13" ht="15.75" customHeight="1" x14ac:dyDescent="0.25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</row>
    <row r="443" spans="2:13" ht="15.75" customHeight="1" x14ac:dyDescent="0.25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</row>
    <row r="444" spans="2:13" ht="15.75" customHeight="1" x14ac:dyDescent="0.25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</row>
    <row r="445" spans="2:13" ht="15.75" customHeight="1" x14ac:dyDescent="0.25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</row>
    <row r="446" spans="2:13" ht="15.75" customHeight="1" x14ac:dyDescent="0.25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</row>
    <row r="447" spans="2:13" ht="15.75" customHeight="1" x14ac:dyDescent="0.25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</row>
    <row r="448" spans="2:13" ht="15.75" customHeight="1" x14ac:dyDescent="0.25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</row>
    <row r="449" spans="2:13" ht="15.75" customHeight="1" x14ac:dyDescent="0.25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</row>
    <row r="450" spans="2:13" ht="15.75" customHeight="1" x14ac:dyDescent="0.25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</row>
    <row r="451" spans="2:13" ht="15.75" customHeight="1" x14ac:dyDescent="0.25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</row>
    <row r="452" spans="2:13" ht="15.75" customHeight="1" x14ac:dyDescent="0.25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</row>
    <row r="453" spans="2:13" ht="15.75" customHeight="1" x14ac:dyDescent="0.25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</row>
    <row r="454" spans="2:13" ht="15.75" customHeight="1" x14ac:dyDescent="0.25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</row>
    <row r="455" spans="2:13" ht="15.75" customHeight="1" x14ac:dyDescent="0.25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</row>
    <row r="456" spans="2:13" ht="15.75" customHeight="1" x14ac:dyDescent="0.25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</row>
    <row r="457" spans="2:13" ht="15.75" customHeight="1" x14ac:dyDescent="0.25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</row>
    <row r="458" spans="2:13" ht="15.75" customHeight="1" x14ac:dyDescent="0.25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</row>
    <row r="459" spans="2:13" ht="15.75" customHeight="1" x14ac:dyDescent="0.25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</row>
    <row r="460" spans="2:13" ht="15.75" customHeight="1" x14ac:dyDescent="0.25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</row>
    <row r="461" spans="2:13" ht="15.75" customHeight="1" x14ac:dyDescent="0.25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</row>
    <row r="462" spans="2:13" ht="15.75" customHeight="1" x14ac:dyDescent="0.25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</row>
    <row r="463" spans="2:13" ht="15.75" customHeight="1" x14ac:dyDescent="0.25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</row>
    <row r="464" spans="2:13" ht="15.75" customHeight="1" x14ac:dyDescent="0.25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</row>
    <row r="465" spans="2:13" ht="15.75" customHeight="1" x14ac:dyDescent="0.25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</row>
    <row r="466" spans="2:13" ht="15.75" customHeight="1" x14ac:dyDescent="0.25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</row>
    <row r="467" spans="2:13" ht="15.75" customHeight="1" x14ac:dyDescent="0.25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</row>
    <row r="468" spans="2:13" ht="15.75" customHeight="1" x14ac:dyDescent="0.25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</row>
    <row r="469" spans="2:13" ht="15.75" customHeight="1" x14ac:dyDescent="0.25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</row>
    <row r="470" spans="2:13" ht="15.75" customHeight="1" x14ac:dyDescent="0.25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</row>
    <row r="471" spans="2:13" ht="15.75" customHeight="1" x14ac:dyDescent="0.25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</row>
    <row r="472" spans="2:13" ht="15.75" customHeight="1" x14ac:dyDescent="0.25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</row>
    <row r="473" spans="2:13" ht="15.75" customHeight="1" x14ac:dyDescent="0.25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</row>
    <row r="474" spans="2:13" ht="15.75" customHeight="1" x14ac:dyDescent="0.25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</row>
    <row r="475" spans="2:13" ht="15.75" customHeight="1" x14ac:dyDescent="0.25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</row>
    <row r="476" spans="2:13" ht="15.75" customHeight="1" x14ac:dyDescent="0.25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</row>
    <row r="477" spans="2:13" ht="15.75" customHeight="1" x14ac:dyDescent="0.25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</row>
    <row r="478" spans="2:13" ht="15.75" customHeight="1" x14ac:dyDescent="0.25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</row>
    <row r="479" spans="2:13" ht="15.75" customHeight="1" x14ac:dyDescent="0.25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</row>
    <row r="480" spans="2:13" ht="15.75" customHeight="1" x14ac:dyDescent="0.25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</row>
    <row r="481" spans="2:13" ht="15.75" customHeight="1" x14ac:dyDescent="0.25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</row>
    <row r="482" spans="2:13" ht="15.75" customHeight="1" x14ac:dyDescent="0.25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</row>
    <row r="483" spans="2:13" ht="15.75" customHeight="1" x14ac:dyDescent="0.25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</row>
    <row r="484" spans="2:13" ht="15.75" customHeight="1" x14ac:dyDescent="0.25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</row>
    <row r="485" spans="2:13" ht="15.75" customHeight="1" x14ac:dyDescent="0.25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</row>
    <row r="486" spans="2:13" ht="15.75" customHeight="1" x14ac:dyDescent="0.25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</row>
    <row r="487" spans="2:13" ht="15.75" customHeight="1" x14ac:dyDescent="0.25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</row>
    <row r="488" spans="2:13" ht="15.75" customHeight="1" x14ac:dyDescent="0.25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</row>
    <row r="489" spans="2:13" ht="15.75" customHeight="1" x14ac:dyDescent="0.25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</row>
    <row r="490" spans="2:13" ht="15.75" customHeight="1" x14ac:dyDescent="0.25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</row>
    <row r="491" spans="2:13" ht="15.75" customHeight="1" x14ac:dyDescent="0.25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</row>
    <row r="492" spans="2:13" ht="15.75" customHeight="1" x14ac:dyDescent="0.25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</row>
    <row r="493" spans="2:13" ht="15.75" customHeight="1" x14ac:dyDescent="0.25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</row>
    <row r="494" spans="2:13" ht="15.75" customHeight="1" x14ac:dyDescent="0.25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</row>
    <row r="495" spans="2:13" ht="15.75" customHeight="1" x14ac:dyDescent="0.25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</row>
    <row r="496" spans="2:13" ht="15.75" customHeight="1" x14ac:dyDescent="0.25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</row>
    <row r="497" spans="2:13" ht="15.75" customHeight="1" x14ac:dyDescent="0.25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</row>
    <row r="498" spans="2:13" ht="15.75" customHeight="1" x14ac:dyDescent="0.25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</row>
    <row r="499" spans="2:13" ht="15.75" customHeight="1" x14ac:dyDescent="0.25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</row>
    <row r="500" spans="2:13" ht="15.75" customHeight="1" x14ac:dyDescent="0.25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</row>
    <row r="501" spans="2:13" ht="15.75" customHeight="1" x14ac:dyDescent="0.25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</row>
    <row r="502" spans="2:13" ht="15.75" customHeight="1" x14ac:dyDescent="0.25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</row>
    <row r="503" spans="2:13" ht="15.75" customHeight="1" x14ac:dyDescent="0.25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</row>
    <row r="504" spans="2:13" ht="15.75" customHeight="1" x14ac:dyDescent="0.25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</row>
    <row r="505" spans="2:13" ht="15.75" customHeight="1" x14ac:dyDescent="0.25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</row>
    <row r="506" spans="2:13" ht="15.75" customHeight="1" x14ac:dyDescent="0.25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</row>
    <row r="507" spans="2:13" ht="15.75" customHeight="1" x14ac:dyDescent="0.25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</row>
    <row r="508" spans="2:13" ht="15.75" customHeight="1" x14ac:dyDescent="0.25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</row>
    <row r="509" spans="2:13" ht="15.75" customHeight="1" x14ac:dyDescent="0.25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</row>
    <row r="510" spans="2:13" ht="15.75" customHeight="1" x14ac:dyDescent="0.25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</row>
    <row r="511" spans="2:13" ht="15.75" customHeight="1" x14ac:dyDescent="0.25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</row>
    <row r="512" spans="2:13" ht="15.75" customHeight="1" x14ac:dyDescent="0.25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</row>
    <row r="513" spans="2:13" ht="15.75" customHeight="1" x14ac:dyDescent="0.25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</row>
    <row r="514" spans="2:13" ht="15.75" customHeight="1" x14ac:dyDescent="0.25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</row>
    <row r="515" spans="2:13" ht="15.75" customHeight="1" x14ac:dyDescent="0.25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</row>
    <row r="516" spans="2:13" ht="15.75" customHeight="1" x14ac:dyDescent="0.25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</row>
    <row r="517" spans="2:13" ht="15.75" customHeight="1" x14ac:dyDescent="0.25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</row>
    <row r="518" spans="2:13" ht="15.75" customHeight="1" x14ac:dyDescent="0.25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</row>
    <row r="519" spans="2:13" ht="15.75" customHeight="1" x14ac:dyDescent="0.25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</row>
    <row r="520" spans="2:13" ht="15.75" customHeight="1" x14ac:dyDescent="0.25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</row>
    <row r="521" spans="2:13" ht="15.75" customHeight="1" x14ac:dyDescent="0.25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</row>
    <row r="522" spans="2:13" ht="15.75" customHeight="1" x14ac:dyDescent="0.25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</row>
    <row r="523" spans="2:13" ht="15.75" customHeight="1" x14ac:dyDescent="0.25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</row>
    <row r="524" spans="2:13" ht="15.75" customHeight="1" x14ac:dyDescent="0.25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</row>
    <row r="525" spans="2:13" ht="15.75" customHeight="1" x14ac:dyDescent="0.25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</row>
    <row r="526" spans="2:13" ht="15.75" customHeight="1" x14ac:dyDescent="0.25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</row>
    <row r="527" spans="2:13" ht="15.75" customHeight="1" x14ac:dyDescent="0.25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</row>
    <row r="528" spans="2:13" ht="15.75" customHeight="1" x14ac:dyDescent="0.25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</row>
    <row r="529" spans="2:13" ht="15.75" customHeight="1" x14ac:dyDescent="0.25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</row>
    <row r="530" spans="2:13" ht="15.75" customHeight="1" x14ac:dyDescent="0.25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</row>
    <row r="531" spans="2:13" ht="15.75" customHeight="1" x14ac:dyDescent="0.25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</row>
    <row r="532" spans="2:13" ht="15.75" customHeight="1" x14ac:dyDescent="0.25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</row>
    <row r="533" spans="2:13" ht="15.75" customHeight="1" x14ac:dyDescent="0.25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</row>
    <row r="534" spans="2:13" ht="15.75" customHeight="1" x14ac:dyDescent="0.25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</row>
    <row r="535" spans="2:13" ht="15.75" customHeight="1" x14ac:dyDescent="0.25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</row>
    <row r="536" spans="2:13" ht="15.75" customHeight="1" x14ac:dyDescent="0.25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</row>
    <row r="537" spans="2:13" ht="15.75" customHeight="1" x14ac:dyDescent="0.25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</row>
    <row r="538" spans="2:13" ht="15.75" customHeight="1" x14ac:dyDescent="0.25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</row>
    <row r="539" spans="2:13" ht="15.75" customHeight="1" x14ac:dyDescent="0.25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</row>
    <row r="540" spans="2:13" ht="15.75" customHeight="1" x14ac:dyDescent="0.25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</row>
    <row r="541" spans="2:13" ht="15.75" customHeight="1" x14ac:dyDescent="0.25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</row>
    <row r="542" spans="2:13" ht="15.75" customHeight="1" x14ac:dyDescent="0.25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</row>
    <row r="543" spans="2:13" ht="15.75" customHeight="1" x14ac:dyDescent="0.25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</row>
    <row r="544" spans="2:13" ht="15.75" customHeight="1" x14ac:dyDescent="0.25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</row>
    <row r="545" spans="2:13" ht="15.75" customHeight="1" x14ac:dyDescent="0.25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</row>
    <row r="546" spans="2:13" ht="15.75" customHeight="1" x14ac:dyDescent="0.25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</row>
    <row r="547" spans="2:13" ht="15.75" customHeight="1" x14ac:dyDescent="0.25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</row>
    <row r="548" spans="2:13" ht="15.75" customHeight="1" x14ac:dyDescent="0.25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</row>
    <row r="549" spans="2:13" ht="15.75" customHeight="1" x14ac:dyDescent="0.25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</row>
    <row r="550" spans="2:13" ht="15.75" customHeight="1" x14ac:dyDescent="0.25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</row>
    <row r="551" spans="2:13" ht="15.75" customHeight="1" x14ac:dyDescent="0.25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</row>
    <row r="552" spans="2:13" ht="15.75" customHeight="1" x14ac:dyDescent="0.25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</row>
    <row r="553" spans="2:13" ht="15.75" customHeight="1" x14ac:dyDescent="0.25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</row>
    <row r="554" spans="2:13" ht="15.75" customHeight="1" x14ac:dyDescent="0.25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</row>
    <row r="555" spans="2:13" ht="15.75" customHeight="1" x14ac:dyDescent="0.25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</row>
    <row r="556" spans="2:13" ht="15.75" customHeight="1" x14ac:dyDescent="0.25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</row>
    <row r="557" spans="2:13" ht="15.75" customHeight="1" x14ac:dyDescent="0.25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</row>
    <row r="558" spans="2:13" ht="15.75" customHeight="1" x14ac:dyDescent="0.25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</row>
    <row r="559" spans="2:13" ht="15.75" customHeight="1" x14ac:dyDescent="0.25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</row>
    <row r="560" spans="2:13" ht="15.75" customHeight="1" x14ac:dyDescent="0.25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</row>
    <row r="561" spans="2:13" ht="15.75" customHeight="1" x14ac:dyDescent="0.25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</row>
    <row r="562" spans="2:13" ht="15.75" customHeight="1" x14ac:dyDescent="0.25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</row>
    <row r="563" spans="2:13" ht="15.75" customHeight="1" x14ac:dyDescent="0.25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</row>
    <row r="564" spans="2:13" ht="15.75" customHeight="1" x14ac:dyDescent="0.25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</row>
    <row r="565" spans="2:13" ht="15.75" customHeight="1" x14ac:dyDescent="0.25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</row>
    <row r="566" spans="2:13" ht="15.75" customHeight="1" x14ac:dyDescent="0.25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</row>
    <row r="567" spans="2:13" ht="15.75" customHeight="1" x14ac:dyDescent="0.25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</row>
    <row r="568" spans="2:13" ht="15.75" customHeight="1" x14ac:dyDescent="0.25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</row>
    <row r="569" spans="2:13" ht="15.75" customHeight="1" x14ac:dyDescent="0.25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</row>
    <row r="570" spans="2:13" ht="15.75" customHeight="1" x14ac:dyDescent="0.25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</row>
    <row r="571" spans="2:13" ht="15.75" customHeight="1" x14ac:dyDescent="0.25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</row>
    <row r="572" spans="2:13" ht="15.75" customHeight="1" x14ac:dyDescent="0.25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</row>
    <row r="573" spans="2:13" ht="15.75" customHeight="1" x14ac:dyDescent="0.25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</row>
    <row r="574" spans="2:13" ht="15.75" customHeight="1" x14ac:dyDescent="0.25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</row>
    <row r="575" spans="2:13" ht="15.75" customHeight="1" x14ac:dyDescent="0.25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</row>
    <row r="576" spans="2:13" ht="15.75" customHeight="1" x14ac:dyDescent="0.25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</row>
    <row r="577" spans="2:13" ht="15.75" customHeight="1" x14ac:dyDescent="0.25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</row>
    <row r="578" spans="2:13" ht="15.75" customHeight="1" x14ac:dyDescent="0.25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</row>
    <row r="579" spans="2:13" ht="15.75" customHeight="1" x14ac:dyDescent="0.25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</row>
    <row r="580" spans="2:13" ht="15.75" customHeight="1" x14ac:dyDescent="0.25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</row>
    <row r="581" spans="2:13" ht="15.75" customHeight="1" x14ac:dyDescent="0.25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</row>
    <row r="582" spans="2:13" ht="15.75" customHeight="1" x14ac:dyDescent="0.25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</row>
    <row r="583" spans="2:13" ht="15.75" customHeight="1" x14ac:dyDescent="0.25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</row>
    <row r="584" spans="2:13" ht="15.75" customHeight="1" x14ac:dyDescent="0.25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</row>
    <row r="585" spans="2:13" ht="15.75" customHeight="1" x14ac:dyDescent="0.25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</row>
    <row r="586" spans="2:13" ht="15.75" customHeight="1" x14ac:dyDescent="0.25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</row>
    <row r="587" spans="2:13" ht="15.75" customHeight="1" x14ac:dyDescent="0.25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</row>
    <row r="588" spans="2:13" ht="15.75" customHeight="1" x14ac:dyDescent="0.25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</row>
    <row r="589" spans="2:13" ht="15.75" customHeight="1" x14ac:dyDescent="0.25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</row>
    <row r="590" spans="2:13" ht="15.75" customHeight="1" x14ac:dyDescent="0.25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</row>
    <row r="591" spans="2:13" ht="15.75" customHeight="1" x14ac:dyDescent="0.25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</row>
    <row r="592" spans="2:13" ht="15.75" customHeight="1" x14ac:dyDescent="0.25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</row>
    <row r="593" spans="2:13" ht="15.75" customHeight="1" x14ac:dyDescent="0.25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</row>
    <row r="594" spans="2:13" ht="15.75" customHeight="1" x14ac:dyDescent="0.25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</row>
    <row r="595" spans="2:13" ht="15.75" customHeight="1" x14ac:dyDescent="0.25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</row>
    <row r="596" spans="2:13" ht="15.75" customHeight="1" x14ac:dyDescent="0.25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</row>
    <row r="597" spans="2:13" ht="15.75" customHeight="1" x14ac:dyDescent="0.25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</row>
    <row r="598" spans="2:13" ht="15.75" customHeight="1" x14ac:dyDescent="0.25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</row>
    <row r="599" spans="2:13" ht="15.75" customHeight="1" x14ac:dyDescent="0.25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</row>
    <row r="600" spans="2:13" ht="15.75" customHeight="1" x14ac:dyDescent="0.25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</row>
    <row r="601" spans="2:13" ht="15.75" customHeight="1" x14ac:dyDescent="0.25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</row>
    <row r="602" spans="2:13" ht="15.75" customHeight="1" x14ac:dyDescent="0.25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</row>
    <row r="603" spans="2:13" ht="15.75" customHeight="1" x14ac:dyDescent="0.25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</row>
    <row r="604" spans="2:13" ht="15.75" customHeight="1" x14ac:dyDescent="0.25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</row>
    <row r="605" spans="2:13" ht="15.75" customHeight="1" x14ac:dyDescent="0.25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</row>
    <row r="606" spans="2:13" ht="15.75" customHeight="1" x14ac:dyDescent="0.25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</row>
    <row r="607" spans="2:13" ht="15.75" customHeight="1" x14ac:dyDescent="0.25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</row>
    <row r="608" spans="2:13" ht="15.75" customHeight="1" x14ac:dyDescent="0.25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</row>
    <row r="609" spans="2:13" ht="15.75" customHeight="1" x14ac:dyDescent="0.25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</row>
    <row r="610" spans="2:13" ht="15.75" customHeight="1" x14ac:dyDescent="0.25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</row>
    <row r="611" spans="2:13" ht="15.75" customHeight="1" x14ac:dyDescent="0.25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</row>
    <row r="612" spans="2:13" ht="15.75" customHeight="1" x14ac:dyDescent="0.25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</row>
    <row r="613" spans="2:13" ht="15.75" customHeight="1" x14ac:dyDescent="0.25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</row>
    <row r="614" spans="2:13" ht="15.75" customHeight="1" x14ac:dyDescent="0.25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</row>
    <row r="615" spans="2:13" ht="15.75" customHeight="1" x14ac:dyDescent="0.25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</row>
    <row r="616" spans="2:13" ht="15.75" customHeight="1" x14ac:dyDescent="0.25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</row>
    <row r="617" spans="2:13" ht="15.75" customHeight="1" x14ac:dyDescent="0.25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</row>
    <row r="618" spans="2:13" ht="15.75" customHeight="1" x14ac:dyDescent="0.25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</row>
    <row r="619" spans="2:13" ht="15.75" customHeight="1" x14ac:dyDescent="0.25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</row>
    <row r="620" spans="2:13" ht="15.75" customHeight="1" x14ac:dyDescent="0.25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</row>
    <row r="621" spans="2:13" ht="15.75" customHeight="1" x14ac:dyDescent="0.25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</row>
    <row r="622" spans="2:13" ht="15.75" customHeight="1" x14ac:dyDescent="0.25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</row>
    <row r="623" spans="2:13" ht="15.75" customHeight="1" x14ac:dyDescent="0.25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</row>
    <row r="624" spans="2:13" ht="15.75" customHeight="1" x14ac:dyDescent="0.25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</row>
    <row r="625" spans="2:13" ht="15.75" customHeight="1" x14ac:dyDescent="0.25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</row>
    <row r="626" spans="2:13" ht="15.75" customHeight="1" x14ac:dyDescent="0.25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</row>
    <row r="627" spans="2:13" ht="15.75" customHeight="1" x14ac:dyDescent="0.25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</row>
    <row r="628" spans="2:13" ht="15.75" customHeight="1" x14ac:dyDescent="0.25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</row>
    <row r="629" spans="2:13" ht="15.75" customHeight="1" x14ac:dyDescent="0.25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</row>
    <row r="630" spans="2:13" ht="15.75" customHeight="1" x14ac:dyDescent="0.25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</row>
    <row r="631" spans="2:13" ht="15.75" customHeight="1" x14ac:dyDescent="0.25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</row>
    <row r="632" spans="2:13" ht="15.75" customHeight="1" x14ac:dyDescent="0.25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</row>
    <row r="633" spans="2:13" ht="15.75" customHeight="1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</row>
    <row r="634" spans="2:13" ht="15.75" customHeight="1" x14ac:dyDescent="0.25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</row>
    <row r="635" spans="2:13" ht="15.75" customHeight="1" x14ac:dyDescent="0.25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</row>
    <row r="636" spans="2:13" ht="15.75" customHeight="1" x14ac:dyDescent="0.25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</row>
    <row r="637" spans="2:13" ht="15.75" customHeight="1" x14ac:dyDescent="0.25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</row>
    <row r="638" spans="2:13" ht="15.75" customHeight="1" x14ac:dyDescent="0.25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</row>
    <row r="639" spans="2:13" ht="15.75" customHeight="1" x14ac:dyDescent="0.25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</row>
    <row r="640" spans="2:13" ht="15.75" customHeight="1" x14ac:dyDescent="0.25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</row>
    <row r="641" spans="2:13" ht="15.75" customHeight="1" x14ac:dyDescent="0.25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</row>
    <row r="642" spans="2:13" ht="15.75" customHeight="1" x14ac:dyDescent="0.25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</row>
    <row r="643" spans="2:13" ht="15.75" customHeight="1" x14ac:dyDescent="0.25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</row>
    <row r="644" spans="2:13" ht="15.75" customHeight="1" x14ac:dyDescent="0.25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</row>
    <row r="645" spans="2:13" ht="15.75" customHeight="1" x14ac:dyDescent="0.25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</row>
    <row r="646" spans="2:13" ht="15.75" customHeight="1" x14ac:dyDescent="0.25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</row>
    <row r="647" spans="2:13" ht="15.75" customHeight="1" x14ac:dyDescent="0.25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</row>
    <row r="648" spans="2:13" ht="15.75" customHeight="1" x14ac:dyDescent="0.25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</row>
    <row r="649" spans="2:13" ht="15.75" customHeight="1" x14ac:dyDescent="0.25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</row>
    <row r="650" spans="2:13" ht="15.75" customHeight="1" x14ac:dyDescent="0.25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</row>
    <row r="651" spans="2:13" ht="15.75" customHeight="1" x14ac:dyDescent="0.25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</row>
    <row r="652" spans="2:13" ht="15.75" customHeight="1" x14ac:dyDescent="0.25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</row>
    <row r="653" spans="2:13" ht="15.75" customHeight="1" x14ac:dyDescent="0.25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</row>
    <row r="654" spans="2:13" ht="15.75" customHeight="1" x14ac:dyDescent="0.25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</row>
    <row r="655" spans="2:13" ht="15.75" customHeight="1" x14ac:dyDescent="0.25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</row>
    <row r="656" spans="2:13" ht="15.75" customHeight="1" x14ac:dyDescent="0.25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</row>
    <row r="657" spans="2:13" ht="15.75" customHeight="1" x14ac:dyDescent="0.25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</row>
    <row r="658" spans="2:13" ht="15.75" customHeight="1" x14ac:dyDescent="0.25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</row>
    <row r="659" spans="2:13" ht="15.75" customHeight="1" x14ac:dyDescent="0.25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</row>
    <row r="660" spans="2:13" ht="15.75" customHeight="1" x14ac:dyDescent="0.25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</row>
    <row r="661" spans="2:13" ht="15.75" customHeight="1" x14ac:dyDescent="0.25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</row>
    <row r="662" spans="2:13" ht="15.75" customHeight="1" x14ac:dyDescent="0.25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</row>
    <row r="663" spans="2:13" ht="15.75" customHeight="1" x14ac:dyDescent="0.25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</row>
    <row r="664" spans="2:13" ht="15.75" customHeight="1" x14ac:dyDescent="0.25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</row>
    <row r="665" spans="2:13" ht="15.75" customHeight="1" x14ac:dyDescent="0.25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</row>
    <row r="666" spans="2:13" ht="15.75" customHeight="1" x14ac:dyDescent="0.25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</row>
    <row r="667" spans="2:13" ht="15.75" customHeight="1" x14ac:dyDescent="0.25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</row>
    <row r="668" spans="2:13" ht="15.75" customHeight="1" x14ac:dyDescent="0.25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</row>
    <row r="669" spans="2:13" ht="15.75" customHeight="1" x14ac:dyDescent="0.25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</row>
    <row r="670" spans="2:13" ht="15.75" customHeight="1" x14ac:dyDescent="0.25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</row>
    <row r="671" spans="2:13" ht="15.75" customHeight="1" x14ac:dyDescent="0.25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</row>
    <row r="672" spans="2:13" ht="15.75" customHeight="1" x14ac:dyDescent="0.25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</row>
    <row r="673" spans="2:13" ht="15.75" customHeight="1" x14ac:dyDescent="0.25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</row>
    <row r="674" spans="2:13" ht="15.75" customHeight="1" x14ac:dyDescent="0.25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</row>
    <row r="675" spans="2:13" ht="15.75" customHeight="1" x14ac:dyDescent="0.25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</row>
    <row r="676" spans="2:13" ht="15.75" customHeight="1" x14ac:dyDescent="0.25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</row>
    <row r="677" spans="2:13" ht="15.75" customHeight="1" x14ac:dyDescent="0.25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</row>
    <row r="678" spans="2:13" ht="15.75" customHeight="1" x14ac:dyDescent="0.25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</row>
    <row r="679" spans="2:13" ht="15.75" customHeight="1" x14ac:dyDescent="0.25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</row>
    <row r="680" spans="2:13" ht="15.75" customHeight="1" x14ac:dyDescent="0.25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</row>
    <row r="681" spans="2:13" ht="15.75" customHeight="1" x14ac:dyDescent="0.25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</row>
    <row r="682" spans="2:13" ht="15.75" customHeight="1" x14ac:dyDescent="0.25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</row>
    <row r="683" spans="2:13" ht="15.75" customHeight="1" x14ac:dyDescent="0.25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</row>
    <row r="684" spans="2:13" ht="15.75" customHeight="1" x14ac:dyDescent="0.25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</row>
    <row r="685" spans="2:13" ht="15.75" customHeight="1" x14ac:dyDescent="0.25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</row>
    <row r="686" spans="2:13" ht="15.75" customHeight="1" x14ac:dyDescent="0.25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</row>
    <row r="687" spans="2:13" ht="15.75" customHeight="1" x14ac:dyDescent="0.25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</row>
    <row r="688" spans="2:13" ht="15.75" customHeight="1" x14ac:dyDescent="0.25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</row>
    <row r="689" spans="2:13" ht="15.75" customHeight="1" x14ac:dyDescent="0.25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</row>
    <row r="690" spans="2:13" ht="15.75" customHeight="1" x14ac:dyDescent="0.25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</row>
    <row r="691" spans="2:13" ht="15.75" customHeight="1" x14ac:dyDescent="0.25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</row>
    <row r="692" spans="2:13" ht="15.75" customHeight="1" x14ac:dyDescent="0.25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</row>
    <row r="693" spans="2:13" ht="15.75" customHeight="1" x14ac:dyDescent="0.25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</row>
    <row r="694" spans="2:13" ht="15.75" customHeight="1" x14ac:dyDescent="0.25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</row>
    <row r="695" spans="2:13" ht="15.75" customHeight="1" x14ac:dyDescent="0.25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</row>
    <row r="696" spans="2:13" ht="15.75" customHeight="1" x14ac:dyDescent="0.25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</row>
    <row r="697" spans="2:13" ht="15.75" customHeight="1" x14ac:dyDescent="0.25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</row>
    <row r="698" spans="2:13" ht="15.75" customHeight="1" x14ac:dyDescent="0.25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</row>
    <row r="699" spans="2:13" ht="15.75" customHeight="1" x14ac:dyDescent="0.25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</row>
    <row r="700" spans="2:13" ht="15.75" customHeight="1" x14ac:dyDescent="0.25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</row>
    <row r="701" spans="2:13" ht="15.75" customHeight="1" x14ac:dyDescent="0.25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</row>
    <row r="702" spans="2:13" ht="15.75" customHeight="1" x14ac:dyDescent="0.25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</row>
    <row r="703" spans="2:13" ht="15.75" customHeight="1" x14ac:dyDescent="0.25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</row>
    <row r="704" spans="2:13" ht="15.75" customHeight="1" x14ac:dyDescent="0.25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</row>
    <row r="705" spans="2:13" ht="15.75" customHeight="1" x14ac:dyDescent="0.25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</row>
    <row r="706" spans="2:13" ht="15.75" customHeight="1" x14ac:dyDescent="0.25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</row>
    <row r="707" spans="2:13" ht="15.75" customHeight="1" x14ac:dyDescent="0.25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</row>
    <row r="708" spans="2:13" ht="15.75" customHeight="1" x14ac:dyDescent="0.25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</row>
    <row r="709" spans="2:13" ht="15.75" customHeight="1" x14ac:dyDescent="0.25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</row>
    <row r="710" spans="2:13" ht="15.75" customHeight="1" x14ac:dyDescent="0.25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</row>
    <row r="711" spans="2:13" ht="15.75" customHeight="1" x14ac:dyDescent="0.25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</row>
    <row r="712" spans="2:13" ht="15.75" customHeight="1" x14ac:dyDescent="0.25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</row>
    <row r="713" spans="2:13" ht="15.75" customHeight="1" x14ac:dyDescent="0.25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</row>
    <row r="714" spans="2:13" ht="15.75" customHeight="1" x14ac:dyDescent="0.25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</row>
    <row r="715" spans="2:13" ht="15.75" customHeight="1" x14ac:dyDescent="0.25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</row>
    <row r="716" spans="2:13" ht="15.75" customHeight="1" x14ac:dyDescent="0.25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</row>
    <row r="717" spans="2:13" ht="15.75" customHeight="1" x14ac:dyDescent="0.25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</row>
    <row r="718" spans="2:13" ht="15.75" customHeight="1" x14ac:dyDescent="0.25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</row>
    <row r="719" spans="2:13" ht="15.75" customHeight="1" x14ac:dyDescent="0.25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</row>
    <row r="720" spans="2:13" ht="15.75" customHeight="1" x14ac:dyDescent="0.25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</row>
    <row r="721" spans="2:13" ht="15.75" customHeight="1" x14ac:dyDescent="0.25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</row>
    <row r="722" spans="2:13" ht="15.75" customHeight="1" x14ac:dyDescent="0.25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</row>
    <row r="723" spans="2:13" ht="15.75" customHeight="1" x14ac:dyDescent="0.25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</row>
    <row r="724" spans="2:13" ht="15.75" customHeight="1" x14ac:dyDescent="0.25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</row>
    <row r="725" spans="2:13" ht="15.75" customHeight="1" x14ac:dyDescent="0.25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</row>
    <row r="726" spans="2:13" ht="15.75" customHeight="1" x14ac:dyDescent="0.25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</row>
    <row r="727" spans="2:13" ht="15.75" customHeight="1" x14ac:dyDescent="0.25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</row>
    <row r="728" spans="2:13" ht="15.75" customHeight="1" x14ac:dyDescent="0.25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</row>
    <row r="729" spans="2:13" ht="15.75" customHeight="1" x14ac:dyDescent="0.25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</row>
    <row r="730" spans="2:13" ht="15.75" customHeight="1" x14ac:dyDescent="0.25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</row>
    <row r="731" spans="2:13" ht="15.75" customHeight="1" x14ac:dyDescent="0.25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</row>
    <row r="732" spans="2:13" ht="15.75" customHeight="1" x14ac:dyDescent="0.25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</row>
    <row r="733" spans="2:13" ht="15.75" customHeight="1" x14ac:dyDescent="0.25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</row>
    <row r="734" spans="2:13" ht="15.75" customHeight="1" x14ac:dyDescent="0.25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</row>
    <row r="735" spans="2:13" ht="15.75" customHeight="1" x14ac:dyDescent="0.25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</row>
    <row r="736" spans="2:13" ht="15.75" customHeight="1" x14ac:dyDescent="0.25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</row>
    <row r="737" spans="2:13" ht="15.75" customHeight="1" x14ac:dyDescent="0.25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</row>
    <row r="738" spans="2:13" ht="15.75" customHeight="1" x14ac:dyDescent="0.25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</row>
    <row r="739" spans="2:13" ht="15.75" customHeight="1" x14ac:dyDescent="0.25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</row>
    <row r="740" spans="2:13" ht="15.75" customHeight="1" x14ac:dyDescent="0.25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</row>
    <row r="741" spans="2:13" ht="15.75" customHeight="1" x14ac:dyDescent="0.25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</row>
    <row r="742" spans="2:13" ht="15.75" customHeight="1" x14ac:dyDescent="0.25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</row>
    <row r="743" spans="2:13" ht="15.75" customHeight="1" x14ac:dyDescent="0.25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</row>
    <row r="744" spans="2:13" ht="15.75" customHeight="1" x14ac:dyDescent="0.25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</row>
    <row r="745" spans="2:13" ht="15.75" customHeight="1" x14ac:dyDescent="0.25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</row>
    <row r="746" spans="2:13" ht="15.75" customHeight="1" x14ac:dyDescent="0.25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</row>
    <row r="747" spans="2:13" ht="15.75" customHeight="1" x14ac:dyDescent="0.25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</row>
    <row r="748" spans="2:13" ht="15.75" customHeight="1" x14ac:dyDescent="0.25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</row>
    <row r="749" spans="2:13" ht="15.75" customHeight="1" x14ac:dyDescent="0.25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</row>
    <row r="750" spans="2:13" ht="15.75" customHeight="1" x14ac:dyDescent="0.25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</row>
    <row r="751" spans="2:13" ht="15.75" customHeight="1" x14ac:dyDescent="0.25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</row>
    <row r="752" spans="2:13" ht="15.75" customHeight="1" x14ac:dyDescent="0.25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</row>
    <row r="753" spans="2:13" ht="15.75" customHeight="1" x14ac:dyDescent="0.25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</row>
    <row r="754" spans="2:13" ht="15.75" customHeight="1" x14ac:dyDescent="0.25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</row>
    <row r="755" spans="2:13" ht="15.75" customHeight="1" x14ac:dyDescent="0.25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</row>
    <row r="756" spans="2:13" ht="15.75" customHeight="1" x14ac:dyDescent="0.25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</row>
    <row r="757" spans="2:13" ht="15.75" customHeight="1" x14ac:dyDescent="0.25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</row>
    <row r="758" spans="2:13" ht="15.75" customHeight="1" x14ac:dyDescent="0.25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</row>
    <row r="759" spans="2:13" ht="15.75" customHeight="1" x14ac:dyDescent="0.25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</row>
    <row r="760" spans="2:13" ht="15.75" customHeight="1" x14ac:dyDescent="0.25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</row>
    <row r="761" spans="2:13" ht="15.75" customHeight="1" x14ac:dyDescent="0.25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</row>
    <row r="762" spans="2:13" ht="15.75" customHeight="1" x14ac:dyDescent="0.25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</row>
    <row r="763" spans="2:13" ht="15.75" customHeight="1" x14ac:dyDescent="0.25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</row>
    <row r="764" spans="2:13" ht="15.75" customHeight="1" x14ac:dyDescent="0.25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</row>
    <row r="765" spans="2:13" ht="15.75" customHeight="1" x14ac:dyDescent="0.25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</row>
    <row r="766" spans="2:13" ht="15.75" customHeight="1" x14ac:dyDescent="0.25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</row>
    <row r="767" spans="2:13" ht="15.75" customHeight="1" x14ac:dyDescent="0.25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</row>
    <row r="768" spans="2:13" ht="15.75" customHeight="1" x14ac:dyDescent="0.25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</row>
    <row r="769" spans="2:13" ht="15.75" customHeight="1" x14ac:dyDescent="0.25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</row>
    <row r="770" spans="2:13" ht="15.75" customHeight="1" x14ac:dyDescent="0.25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</row>
    <row r="771" spans="2:13" ht="15.75" customHeight="1" x14ac:dyDescent="0.25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</row>
    <row r="772" spans="2:13" ht="15.75" customHeight="1" x14ac:dyDescent="0.25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</row>
    <row r="773" spans="2:13" ht="15.75" customHeight="1" x14ac:dyDescent="0.25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</row>
    <row r="774" spans="2:13" ht="15.75" customHeight="1" x14ac:dyDescent="0.25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</row>
    <row r="775" spans="2:13" ht="15.75" customHeight="1" x14ac:dyDescent="0.25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</row>
    <row r="776" spans="2:13" ht="15.75" customHeight="1" x14ac:dyDescent="0.25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</row>
    <row r="777" spans="2:13" ht="15.75" customHeight="1" x14ac:dyDescent="0.25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</row>
    <row r="778" spans="2:13" ht="15.75" customHeight="1" x14ac:dyDescent="0.25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</row>
    <row r="779" spans="2:13" ht="15.75" customHeight="1" x14ac:dyDescent="0.25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</row>
    <row r="780" spans="2:13" ht="15.75" customHeight="1" x14ac:dyDescent="0.25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</row>
    <row r="781" spans="2:13" ht="15.75" customHeight="1" x14ac:dyDescent="0.25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</row>
    <row r="782" spans="2:13" ht="15.75" customHeight="1" x14ac:dyDescent="0.25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</row>
    <row r="783" spans="2:13" ht="15.75" customHeight="1" x14ac:dyDescent="0.25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</row>
    <row r="784" spans="2:13" ht="15.75" customHeight="1" x14ac:dyDescent="0.25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</row>
    <row r="785" spans="2:13" ht="15.75" customHeight="1" x14ac:dyDescent="0.25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</row>
    <row r="786" spans="2:13" ht="15.75" customHeight="1" x14ac:dyDescent="0.25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</row>
    <row r="787" spans="2:13" ht="15.75" customHeight="1" x14ac:dyDescent="0.25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</row>
    <row r="788" spans="2:13" ht="15.75" customHeight="1" x14ac:dyDescent="0.25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</row>
    <row r="789" spans="2:13" ht="15.75" customHeight="1" x14ac:dyDescent="0.25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</row>
    <row r="790" spans="2:13" ht="15.75" customHeight="1" x14ac:dyDescent="0.25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</row>
    <row r="791" spans="2:13" ht="15.75" customHeight="1" x14ac:dyDescent="0.25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</row>
    <row r="792" spans="2:13" ht="15.75" customHeight="1" x14ac:dyDescent="0.25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</row>
    <row r="793" spans="2:13" ht="15.75" customHeight="1" x14ac:dyDescent="0.25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</row>
    <row r="794" spans="2:13" ht="15.75" customHeight="1" x14ac:dyDescent="0.25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</row>
    <row r="795" spans="2:13" ht="15.75" customHeight="1" x14ac:dyDescent="0.25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</row>
    <row r="796" spans="2:13" ht="15.75" customHeight="1" x14ac:dyDescent="0.25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</row>
    <row r="797" spans="2:13" ht="15.75" customHeight="1" x14ac:dyDescent="0.25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</row>
    <row r="798" spans="2:13" ht="15.75" customHeight="1" x14ac:dyDescent="0.25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</row>
    <row r="799" spans="2:13" ht="15.75" customHeight="1" x14ac:dyDescent="0.25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</row>
    <row r="800" spans="2:13" ht="15.75" customHeight="1" x14ac:dyDescent="0.25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</row>
    <row r="801" spans="2:13" ht="15.75" customHeight="1" x14ac:dyDescent="0.25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</row>
    <row r="802" spans="2:13" ht="15.75" customHeight="1" x14ac:dyDescent="0.25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</row>
    <row r="803" spans="2:13" ht="15.75" customHeight="1" x14ac:dyDescent="0.25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</row>
    <row r="804" spans="2:13" ht="15.75" customHeight="1" x14ac:dyDescent="0.25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</row>
    <row r="805" spans="2:13" ht="15.75" customHeight="1" x14ac:dyDescent="0.25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</row>
    <row r="806" spans="2:13" ht="15.75" customHeight="1" x14ac:dyDescent="0.25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</row>
    <row r="807" spans="2:13" ht="15.75" customHeight="1" x14ac:dyDescent="0.25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</row>
    <row r="808" spans="2:13" ht="15.75" customHeight="1" x14ac:dyDescent="0.25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</row>
    <row r="809" spans="2:13" ht="15.75" customHeight="1" x14ac:dyDescent="0.25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</row>
    <row r="810" spans="2:13" ht="15.75" customHeight="1" x14ac:dyDescent="0.25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</row>
    <row r="811" spans="2:13" ht="15.75" customHeight="1" x14ac:dyDescent="0.25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</row>
    <row r="812" spans="2:13" ht="15.75" customHeight="1" x14ac:dyDescent="0.25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</row>
    <row r="813" spans="2:13" ht="15.75" customHeight="1" x14ac:dyDescent="0.25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</row>
    <row r="814" spans="2:13" ht="15.75" customHeight="1" x14ac:dyDescent="0.25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</row>
    <row r="815" spans="2:13" ht="15.75" customHeight="1" x14ac:dyDescent="0.25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</row>
    <row r="816" spans="2:13" ht="15.75" customHeight="1" x14ac:dyDescent="0.25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</row>
    <row r="817" spans="2:13" ht="15.75" customHeight="1" x14ac:dyDescent="0.25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</row>
    <row r="818" spans="2:13" ht="15.75" customHeight="1" x14ac:dyDescent="0.25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</row>
    <row r="819" spans="2:13" ht="15.75" customHeight="1" x14ac:dyDescent="0.25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</row>
    <row r="820" spans="2:13" ht="15.75" customHeight="1" x14ac:dyDescent="0.25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</row>
    <row r="821" spans="2:13" ht="15.75" customHeight="1" x14ac:dyDescent="0.25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</row>
    <row r="822" spans="2:13" ht="15.75" customHeight="1" x14ac:dyDescent="0.25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</row>
    <row r="823" spans="2:13" ht="15.75" customHeight="1" x14ac:dyDescent="0.25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</row>
    <row r="824" spans="2:13" ht="15.75" customHeight="1" x14ac:dyDescent="0.25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</row>
    <row r="825" spans="2:13" ht="15.75" customHeight="1" x14ac:dyDescent="0.25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</row>
    <row r="826" spans="2:13" ht="15.75" customHeight="1" x14ac:dyDescent="0.25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</row>
    <row r="827" spans="2:13" ht="15.75" customHeight="1" x14ac:dyDescent="0.25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</row>
    <row r="828" spans="2:13" ht="15.75" customHeight="1" x14ac:dyDescent="0.25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</row>
    <row r="829" spans="2:13" ht="15.75" customHeight="1" x14ac:dyDescent="0.25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</row>
    <row r="830" spans="2:13" ht="15.75" customHeight="1" x14ac:dyDescent="0.25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</row>
    <row r="831" spans="2:13" ht="15.75" customHeight="1" x14ac:dyDescent="0.25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</row>
    <row r="832" spans="2:13" ht="15.75" customHeight="1" x14ac:dyDescent="0.25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</row>
    <row r="833" spans="2:13" ht="15.75" customHeight="1" x14ac:dyDescent="0.25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</row>
    <row r="834" spans="2:13" ht="15.75" customHeight="1" x14ac:dyDescent="0.25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</row>
    <row r="835" spans="2:13" ht="15.75" customHeight="1" x14ac:dyDescent="0.25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</row>
    <row r="836" spans="2:13" ht="15.75" customHeight="1" x14ac:dyDescent="0.25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</row>
    <row r="837" spans="2:13" ht="15.75" customHeight="1" x14ac:dyDescent="0.25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</row>
    <row r="838" spans="2:13" ht="15.75" customHeight="1" x14ac:dyDescent="0.25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</row>
    <row r="839" spans="2:13" ht="15.75" customHeight="1" x14ac:dyDescent="0.25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</row>
    <row r="840" spans="2:13" ht="15.75" customHeight="1" x14ac:dyDescent="0.25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</row>
    <row r="841" spans="2:13" ht="15.75" customHeight="1" x14ac:dyDescent="0.25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</row>
    <row r="842" spans="2:13" ht="15.75" customHeight="1" x14ac:dyDescent="0.25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</row>
    <row r="843" spans="2:13" ht="15.75" customHeight="1" x14ac:dyDescent="0.25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</row>
    <row r="844" spans="2:13" ht="15.75" customHeight="1" x14ac:dyDescent="0.25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</row>
    <row r="845" spans="2:13" ht="15.75" customHeight="1" x14ac:dyDescent="0.25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</row>
    <row r="846" spans="2:13" ht="15.75" customHeight="1" x14ac:dyDescent="0.25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</row>
    <row r="847" spans="2:13" ht="15.75" customHeight="1" x14ac:dyDescent="0.25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</row>
    <row r="848" spans="2:13" ht="15.75" customHeight="1" x14ac:dyDescent="0.25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</row>
    <row r="849" spans="2:13" ht="15.75" customHeight="1" x14ac:dyDescent="0.25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</row>
    <row r="850" spans="2:13" ht="15.75" customHeight="1" x14ac:dyDescent="0.25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</row>
    <row r="851" spans="2:13" ht="15.75" customHeight="1" x14ac:dyDescent="0.25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</row>
    <row r="852" spans="2:13" ht="15.75" customHeight="1" x14ac:dyDescent="0.25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</row>
    <row r="853" spans="2:13" ht="15.75" customHeight="1" x14ac:dyDescent="0.25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</row>
    <row r="854" spans="2:13" ht="15.75" customHeight="1" x14ac:dyDescent="0.25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</row>
    <row r="855" spans="2:13" ht="15.75" customHeight="1" x14ac:dyDescent="0.25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</row>
    <row r="856" spans="2:13" ht="15.75" customHeight="1" x14ac:dyDescent="0.25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</row>
    <row r="857" spans="2:13" ht="15.75" customHeight="1" x14ac:dyDescent="0.25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</row>
    <row r="858" spans="2:13" ht="15.75" customHeight="1" x14ac:dyDescent="0.25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</row>
    <row r="859" spans="2:13" ht="15.75" customHeight="1" x14ac:dyDescent="0.25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</row>
    <row r="860" spans="2:13" ht="15.75" customHeight="1" x14ac:dyDescent="0.25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</row>
    <row r="861" spans="2:13" ht="15.75" customHeight="1" x14ac:dyDescent="0.25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</row>
    <row r="862" spans="2:13" ht="15.75" customHeight="1" x14ac:dyDescent="0.25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</row>
    <row r="863" spans="2:13" ht="15.75" customHeight="1" x14ac:dyDescent="0.25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</row>
    <row r="864" spans="2:13" ht="15.75" customHeight="1" x14ac:dyDescent="0.25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</row>
    <row r="865" spans="2:13" ht="15.75" customHeight="1" x14ac:dyDescent="0.25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</row>
    <row r="866" spans="2:13" ht="15.75" customHeight="1" x14ac:dyDescent="0.25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</row>
    <row r="867" spans="2:13" ht="15.75" customHeight="1" x14ac:dyDescent="0.25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</row>
    <row r="868" spans="2:13" ht="15.75" customHeight="1" x14ac:dyDescent="0.25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</row>
    <row r="869" spans="2:13" ht="15.75" customHeight="1" x14ac:dyDescent="0.25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</row>
    <row r="870" spans="2:13" ht="15.75" customHeight="1" x14ac:dyDescent="0.25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</row>
    <row r="871" spans="2:13" ht="15.75" customHeight="1" x14ac:dyDescent="0.25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</row>
    <row r="872" spans="2:13" ht="15.75" customHeight="1" x14ac:dyDescent="0.25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</row>
    <row r="873" spans="2:13" ht="15.75" customHeight="1" x14ac:dyDescent="0.25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</row>
    <row r="874" spans="2:13" ht="15.75" customHeight="1" x14ac:dyDescent="0.25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</row>
    <row r="875" spans="2:13" ht="15.75" customHeight="1" x14ac:dyDescent="0.25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</row>
    <row r="876" spans="2:13" ht="15.75" customHeight="1" x14ac:dyDescent="0.25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</row>
    <row r="877" spans="2:13" ht="15.75" customHeight="1" x14ac:dyDescent="0.25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</row>
    <row r="878" spans="2:13" ht="15.75" customHeight="1" x14ac:dyDescent="0.25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</row>
    <row r="879" spans="2:13" ht="15.75" customHeight="1" x14ac:dyDescent="0.25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</row>
    <row r="880" spans="2:13" ht="15.75" customHeight="1" x14ac:dyDescent="0.25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</row>
    <row r="881" spans="2:13" ht="15.75" customHeight="1" x14ac:dyDescent="0.25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</row>
    <row r="882" spans="2:13" ht="15.75" customHeight="1" x14ac:dyDescent="0.25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</row>
    <row r="883" spans="2:13" ht="15.75" customHeight="1" x14ac:dyDescent="0.25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</row>
    <row r="884" spans="2:13" ht="15.75" customHeight="1" x14ac:dyDescent="0.25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</row>
    <row r="885" spans="2:13" ht="15.75" customHeight="1" x14ac:dyDescent="0.25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</row>
    <row r="886" spans="2:13" ht="15.75" customHeight="1" x14ac:dyDescent="0.25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</row>
    <row r="887" spans="2:13" ht="15.75" customHeight="1" x14ac:dyDescent="0.25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</row>
    <row r="888" spans="2:13" ht="15.75" customHeight="1" x14ac:dyDescent="0.25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</row>
    <row r="889" spans="2:13" ht="15.75" customHeight="1" x14ac:dyDescent="0.25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</row>
    <row r="890" spans="2:13" ht="15.75" customHeight="1" x14ac:dyDescent="0.25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</row>
    <row r="891" spans="2:13" ht="15.75" customHeight="1" x14ac:dyDescent="0.25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</row>
    <row r="892" spans="2:13" ht="15.75" customHeight="1" x14ac:dyDescent="0.25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</row>
    <row r="893" spans="2:13" ht="15.75" customHeight="1" x14ac:dyDescent="0.25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</row>
    <row r="894" spans="2:13" ht="15.75" customHeight="1" x14ac:dyDescent="0.25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</row>
    <row r="895" spans="2:13" ht="15.75" customHeight="1" x14ac:dyDescent="0.25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</row>
    <row r="896" spans="2:13" ht="15.75" customHeight="1" x14ac:dyDescent="0.25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</row>
    <row r="897" spans="2:13" ht="15.75" customHeight="1" x14ac:dyDescent="0.25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</row>
    <row r="898" spans="2:13" ht="15.75" customHeight="1" x14ac:dyDescent="0.25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</row>
    <row r="899" spans="2:13" ht="15.75" customHeight="1" x14ac:dyDescent="0.25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</row>
    <row r="900" spans="2:13" ht="15.75" customHeight="1" x14ac:dyDescent="0.25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</row>
    <row r="901" spans="2:13" ht="15.75" customHeight="1" x14ac:dyDescent="0.25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</row>
    <row r="902" spans="2:13" ht="15.75" customHeight="1" x14ac:dyDescent="0.25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</row>
    <row r="903" spans="2:13" ht="15.75" customHeight="1" x14ac:dyDescent="0.25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</row>
    <row r="904" spans="2:13" ht="15.75" customHeight="1" x14ac:dyDescent="0.25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</row>
    <row r="905" spans="2:13" ht="15.75" customHeight="1" x14ac:dyDescent="0.25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</row>
    <row r="906" spans="2:13" ht="15.75" customHeight="1" x14ac:dyDescent="0.25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</row>
    <row r="907" spans="2:13" ht="15.75" customHeight="1" x14ac:dyDescent="0.25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</row>
    <row r="908" spans="2:13" ht="15.75" customHeight="1" x14ac:dyDescent="0.25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</row>
    <row r="909" spans="2:13" ht="15.75" customHeight="1" x14ac:dyDescent="0.25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</row>
    <row r="910" spans="2:13" ht="15.75" customHeight="1" x14ac:dyDescent="0.25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</row>
    <row r="911" spans="2:13" ht="15.75" customHeight="1" x14ac:dyDescent="0.25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</row>
    <row r="912" spans="2:13" ht="15.75" customHeight="1" x14ac:dyDescent="0.25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</row>
    <row r="913" spans="2:13" ht="15.75" customHeight="1" x14ac:dyDescent="0.25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</row>
    <row r="914" spans="2:13" ht="15.75" customHeight="1" x14ac:dyDescent="0.25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</row>
    <row r="915" spans="2:13" ht="15.75" customHeight="1" x14ac:dyDescent="0.25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</row>
    <row r="916" spans="2:13" ht="15.75" customHeight="1" x14ac:dyDescent="0.25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</row>
    <row r="917" spans="2:13" ht="15.75" customHeight="1" x14ac:dyDescent="0.25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</row>
    <row r="918" spans="2:13" ht="15.75" customHeight="1" x14ac:dyDescent="0.25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</row>
    <row r="919" spans="2:13" ht="15.75" customHeight="1" x14ac:dyDescent="0.25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</row>
    <row r="920" spans="2:13" ht="15.75" customHeight="1" x14ac:dyDescent="0.25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</row>
    <row r="921" spans="2:13" ht="15.75" customHeight="1" x14ac:dyDescent="0.25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</row>
    <row r="922" spans="2:13" ht="15.75" customHeight="1" x14ac:dyDescent="0.25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</row>
    <row r="923" spans="2:13" ht="15.75" customHeight="1" x14ac:dyDescent="0.25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</row>
    <row r="924" spans="2:13" ht="15.75" customHeight="1" x14ac:dyDescent="0.25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</row>
    <row r="925" spans="2:13" ht="15.75" customHeight="1" x14ac:dyDescent="0.25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</row>
    <row r="926" spans="2:13" ht="15.75" customHeight="1" x14ac:dyDescent="0.25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</row>
    <row r="927" spans="2:13" ht="15.75" customHeight="1" x14ac:dyDescent="0.25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</row>
    <row r="928" spans="2:13" ht="15.75" customHeight="1" x14ac:dyDescent="0.25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</row>
    <row r="929" spans="2:13" ht="15.75" customHeight="1" x14ac:dyDescent="0.25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</row>
    <row r="930" spans="2:13" ht="15.75" customHeight="1" x14ac:dyDescent="0.25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</row>
    <row r="931" spans="2:13" ht="15.75" customHeight="1" x14ac:dyDescent="0.25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</row>
    <row r="932" spans="2:13" ht="15.75" customHeight="1" x14ac:dyDescent="0.25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</row>
    <row r="933" spans="2:13" ht="15.75" customHeight="1" x14ac:dyDescent="0.25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</row>
    <row r="934" spans="2:13" ht="15.75" customHeight="1" x14ac:dyDescent="0.25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</row>
    <row r="935" spans="2:13" ht="15.75" customHeight="1" x14ac:dyDescent="0.25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</row>
    <row r="936" spans="2:13" ht="15.75" customHeight="1" x14ac:dyDescent="0.25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</row>
    <row r="937" spans="2:13" ht="15.75" customHeight="1" x14ac:dyDescent="0.25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</row>
    <row r="938" spans="2:13" ht="15.75" customHeight="1" x14ac:dyDescent="0.25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</row>
    <row r="939" spans="2:13" ht="15.75" customHeight="1" x14ac:dyDescent="0.25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</row>
    <row r="940" spans="2:13" ht="15.75" customHeight="1" x14ac:dyDescent="0.25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</row>
    <row r="941" spans="2:13" ht="15.75" customHeight="1" x14ac:dyDescent="0.25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</row>
    <row r="942" spans="2:13" ht="15.75" customHeight="1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</row>
    <row r="943" spans="2:13" ht="15.75" customHeight="1" x14ac:dyDescent="0.25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</row>
    <row r="944" spans="2:13" ht="15.75" customHeight="1" x14ac:dyDescent="0.25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</row>
    <row r="945" spans="2:13" ht="15.75" customHeight="1" x14ac:dyDescent="0.25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</row>
    <row r="946" spans="2:13" ht="15.75" customHeight="1" x14ac:dyDescent="0.25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</row>
    <row r="947" spans="2:13" ht="15.75" customHeight="1" x14ac:dyDescent="0.25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</row>
    <row r="948" spans="2:13" ht="15.75" customHeight="1" x14ac:dyDescent="0.25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</row>
    <row r="949" spans="2:13" ht="15.75" customHeight="1" x14ac:dyDescent="0.25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</row>
    <row r="950" spans="2:13" ht="15.75" customHeight="1" x14ac:dyDescent="0.25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</row>
    <row r="951" spans="2:13" ht="15.75" customHeight="1" x14ac:dyDescent="0.25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</row>
    <row r="952" spans="2:13" ht="15.75" customHeight="1" x14ac:dyDescent="0.25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</row>
    <row r="953" spans="2:13" ht="15.75" customHeight="1" x14ac:dyDescent="0.25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</row>
    <row r="954" spans="2:13" ht="15.75" customHeight="1" x14ac:dyDescent="0.25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</row>
    <row r="955" spans="2:13" ht="15.75" customHeight="1" x14ac:dyDescent="0.25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</row>
    <row r="956" spans="2:13" ht="15.75" customHeight="1" x14ac:dyDescent="0.25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</row>
    <row r="957" spans="2:13" ht="15.75" customHeight="1" x14ac:dyDescent="0.25"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</row>
    <row r="958" spans="2:13" ht="15.75" customHeight="1" x14ac:dyDescent="0.25"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</row>
    <row r="959" spans="2:13" ht="15.75" customHeight="1" x14ac:dyDescent="0.25"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</row>
    <row r="960" spans="2:13" ht="15.75" customHeight="1" x14ac:dyDescent="0.25"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</row>
    <row r="961" spans="2:13" ht="15.75" customHeight="1" x14ac:dyDescent="0.25"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</row>
    <row r="962" spans="2:13" ht="15.75" customHeight="1" x14ac:dyDescent="0.25"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</row>
    <row r="963" spans="2:13" ht="15.75" customHeight="1" x14ac:dyDescent="0.25"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</row>
    <row r="964" spans="2:13" ht="15.75" customHeight="1" x14ac:dyDescent="0.25"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</row>
    <row r="965" spans="2:13" ht="15.75" customHeight="1" x14ac:dyDescent="0.25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</row>
    <row r="966" spans="2:13" ht="15.75" customHeight="1" x14ac:dyDescent="0.25"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</row>
    <row r="967" spans="2:13" ht="15.75" customHeight="1" x14ac:dyDescent="0.25"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</row>
    <row r="968" spans="2:13" ht="15.75" customHeight="1" x14ac:dyDescent="0.25"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</row>
    <row r="969" spans="2:13" ht="15.75" customHeight="1" x14ac:dyDescent="0.25"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</row>
    <row r="970" spans="2:13" ht="15.75" customHeight="1" x14ac:dyDescent="0.25"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</row>
    <row r="971" spans="2:13" ht="15.75" customHeight="1" x14ac:dyDescent="0.25"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</row>
    <row r="972" spans="2:13" ht="15.75" customHeight="1" x14ac:dyDescent="0.25"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</row>
    <row r="973" spans="2:13" ht="15.75" customHeight="1" x14ac:dyDescent="0.25"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</row>
    <row r="974" spans="2:13" ht="15.75" customHeight="1" x14ac:dyDescent="0.25"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</row>
    <row r="975" spans="2:13" ht="15.75" customHeight="1" x14ac:dyDescent="0.25"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</row>
    <row r="976" spans="2:13" ht="15.75" customHeight="1" x14ac:dyDescent="0.25"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</row>
    <row r="977" spans="2:13" ht="15.75" customHeight="1" x14ac:dyDescent="0.25"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</row>
    <row r="978" spans="2:13" ht="15.75" customHeight="1" x14ac:dyDescent="0.25"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</row>
    <row r="979" spans="2:13" ht="15.75" customHeight="1" x14ac:dyDescent="0.25"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</row>
    <row r="980" spans="2:13" ht="15.75" customHeight="1" x14ac:dyDescent="0.25"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</row>
    <row r="981" spans="2:13" ht="15.75" customHeight="1" x14ac:dyDescent="0.25"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</row>
    <row r="982" spans="2:13" ht="15.75" customHeight="1" x14ac:dyDescent="0.25"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</row>
    <row r="983" spans="2:13" ht="15.75" customHeight="1" x14ac:dyDescent="0.25"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</row>
    <row r="984" spans="2:13" ht="15.75" customHeight="1" x14ac:dyDescent="0.25"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</row>
    <row r="985" spans="2:13" ht="15.75" customHeight="1" x14ac:dyDescent="0.25"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</row>
    <row r="986" spans="2:13" ht="15.75" customHeight="1" x14ac:dyDescent="0.25"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</row>
    <row r="987" spans="2:13" ht="15.75" customHeight="1" x14ac:dyDescent="0.25"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</row>
    <row r="988" spans="2:13" ht="15.75" customHeight="1" x14ac:dyDescent="0.25"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</row>
  </sheetData>
  <mergeCells count="12">
    <mergeCell ref="B7:D7"/>
    <mergeCell ref="G6:H6"/>
    <mergeCell ref="N4:N5"/>
    <mergeCell ref="O4:O5"/>
    <mergeCell ref="K7:M7"/>
    <mergeCell ref="K4:M5"/>
    <mergeCell ref="J4:J5"/>
    <mergeCell ref="A4:A5"/>
    <mergeCell ref="B4:D5"/>
    <mergeCell ref="E4:E5"/>
    <mergeCell ref="F4:F5"/>
    <mergeCell ref="G4:I4"/>
  </mergeCells>
  <pageMargins left="0.70866141732283472" right="0.70866141732283472" top="1.1417322834645669" bottom="1.1417322834645669" header="0.74803149606299213" footer="0.74803149606299213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8"/>
  <sheetViews>
    <sheetView workbookViewId="0">
      <selection activeCell="A6" sqref="A6"/>
    </sheetView>
  </sheetViews>
  <sheetFormatPr defaultRowHeight="14.25" x14ac:dyDescent="0.2"/>
  <cols>
    <col min="1" max="17" width="8.625" customWidth="1"/>
  </cols>
  <sheetData>
    <row r="1" spans="1:18" s="113" customFormat="1" ht="18.75" x14ac:dyDescent="0.3">
      <c r="A1" s="154" t="s">
        <v>68</v>
      </c>
      <c r="P1" s="155"/>
      <c r="Q1" s="86"/>
    </row>
    <row r="2" spans="1:18" s="38" customFormat="1" ht="15.75" x14ac:dyDescent="0.25">
      <c r="A2" s="45"/>
      <c r="P2" s="46"/>
      <c r="Q2" s="47"/>
    </row>
    <row r="3" spans="1:18" s="118" customFormat="1" ht="19.5" customHeight="1" x14ac:dyDescent="0.2">
      <c r="A3" s="221" t="s">
        <v>5</v>
      </c>
      <c r="B3" s="221" t="s">
        <v>6</v>
      </c>
      <c r="C3" s="221"/>
      <c r="D3" s="221"/>
      <c r="E3" s="221" t="s">
        <v>7</v>
      </c>
      <c r="F3" s="221" t="s">
        <v>8</v>
      </c>
      <c r="G3" s="221" t="s">
        <v>69</v>
      </c>
      <c r="H3" s="303"/>
      <c r="I3" s="303"/>
      <c r="J3" s="221" t="s">
        <v>70</v>
      </c>
      <c r="K3" s="303"/>
      <c r="L3" s="303"/>
      <c r="M3" s="221" t="s">
        <v>19</v>
      </c>
      <c r="N3" s="293"/>
      <c r="O3" s="293"/>
      <c r="P3" s="293" t="s">
        <v>3</v>
      </c>
      <c r="Q3" s="221" t="s">
        <v>4</v>
      </c>
    </row>
    <row r="4" spans="1:18" s="118" customFormat="1" ht="33.75" customHeight="1" x14ac:dyDescent="0.2">
      <c r="A4" s="221"/>
      <c r="B4" s="221"/>
      <c r="C4" s="221"/>
      <c r="D4" s="221"/>
      <c r="E4" s="221"/>
      <c r="F4" s="221"/>
      <c r="G4" s="142" t="s">
        <v>71</v>
      </c>
      <c r="H4" s="142" t="s">
        <v>20</v>
      </c>
      <c r="I4" s="142" t="s">
        <v>18</v>
      </c>
      <c r="J4" s="142" t="s">
        <v>72</v>
      </c>
      <c r="K4" s="142" t="s">
        <v>73</v>
      </c>
      <c r="L4" s="142" t="s">
        <v>22</v>
      </c>
      <c r="M4" s="293"/>
      <c r="N4" s="293"/>
      <c r="O4" s="293"/>
      <c r="P4" s="293"/>
      <c r="Q4" s="221"/>
    </row>
    <row r="5" spans="1:18" s="118" customFormat="1" ht="16.5" customHeight="1" x14ac:dyDescent="0.2">
      <c r="A5" s="105" t="s">
        <v>51</v>
      </c>
      <c r="B5" s="105" t="s">
        <v>1</v>
      </c>
      <c r="C5" s="105" t="s">
        <v>2</v>
      </c>
      <c r="D5" s="105" t="s">
        <v>23</v>
      </c>
      <c r="E5" s="294" t="s">
        <v>2</v>
      </c>
      <c r="F5" s="304"/>
      <c r="G5" s="294" t="s">
        <v>23</v>
      </c>
      <c r="H5" s="295"/>
      <c r="I5" s="296"/>
      <c r="J5" s="294" t="s">
        <v>1</v>
      </c>
      <c r="K5" s="295"/>
      <c r="L5" s="296"/>
      <c r="M5" s="105" t="s">
        <v>1</v>
      </c>
      <c r="N5" s="105" t="s">
        <v>2</v>
      </c>
      <c r="O5" s="105" t="s">
        <v>23</v>
      </c>
      <c r="P5" s="215"/>
      <c r="Q5" s="105"/>
    </row>
    <row r="6" spans="1:18" s="118" customFormat="1" ht="15.75" customHeight="1" x14ac:dyDescent="0.2">
      <c r="A6" s="199"/>
      <c r="B6" s="297">
        <v>30</v>
      </c>
      <c r="C6" s="298"/>
      <c r="D6" s="299"/>
      <c r="E6" s="200">
        <v>5</v>
      </c>
      <c r="F6" s="200">
        <v>5</v>
      </c>
      <c r="G6" s="200">
        <v>3</v>
      </c>
      <c r="H6" s="200">
        <v>3</v>
      </c>
      <c r="I6" s="200">
        <v>3</v>
      </c>
      <c r="J6" s="200">
        <v>2</v>
      </c>
      <c r="K6" s="201">
        <v>2</v>
      </c>
      <c r="L6" s="202">
        <v>2</v>
      </c>
      <c r="M6" s="300">
        <v>20</v>
      </c>
      <c r="N6" s="301"/>
      <c r="O6" s="302"/>
      <c r="P6" s="203">
        <f>L6+K6+J6+H6+E6+B6+I6+G6+F6</f>
        <v>55</v>
      </c>
      <c r="Q6" s="204"/>
    </row>
    <row r="7" spans="1:18" s="110" customFormat="1" ht="15" customHeight="1" x14ac:dyDescent="0.25">
      <c r="A7" s="62" t="s">
        <v>74</v>
      </c>
      <c r="B7" s="21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131"/>
    </row>
    <row r="8" spans="1:18" s="110" customFormat="1" ht="15" customHeight="1" x14ac:dyDescent="0.25">
      <c r="A8" s="214">
        <v>10</v>
      </c>
      <c r="B8" s="209">
        <v>27</v>
      </c>
      <c r="C8" s="72">
        <v>29</v>
      </c>
      <c r="D8" s="72">
        <v>28</v>
      </c>
      <c r="E8" s="72">
        <v>4</v>
      </c>
      <c r="F8" s="72">
        <v>3</v>
      </c>
      <c r="G8" s="72">
        <v>1</v>
      </c>
      <c r="H8" s="72">
        <v>3</v>
      </c>
      <c r="I8" s="72">
        <v>2</v>
      </c>
      <c r="J8" s="72">
        <v>2</v>
      </c>
      <c r="K8" s="72">
        <v>1</v>
      </c>
      <c r="L8" s="72">
        <v>2</v>
      </c>
      <c r="M8" s="72"/>
      <c r="N8" s="72"/>
      <c r="O8" s="72"/>
      <c r="P8" s="210">
        <f t="shared" ref="P8:P16" si="0">(((B8+C8+D8)/3)+(E8+F8+G8+H8+I8+J8+K8+L8))-(O8+N8+M8)/3</f>
        <v>46</v>
      </c>
      <c r="Q8" s="137"/>
    </row>
    <row r="9" spans="1:18" s="110" customFormat="1" ht="15" customHeight="1" x14ac:dyDescent="0.25">
      <c r="A9" s="214">
        <v>11</v>
      </c>
      <c r="B9" s="209">
        <v>28</v>
      </c>
      <c r="C9" s="72">
        <v>27</v>
      </c>
      <c r="D9" s="72">
        <v>27</v>
      </c>
      <c r="E9" s="72">
        <v>5</v>
      </c>
      <c r="F9" s="72">
        <v>5</v>
      </c>
      <c r="G9" s="72">
        <v>1</v>
      </c>
      <c r="H9" s="72">
        <v>3</v>
      </c>
      <c r="I9" s="72">
        <v>2</v>
      </c>
      <c r="J9" s="72">
        <v>2</v>
      </c>
      <c r="K9" s="72">
        <v>2</v>
      </c>
      <c r="L9" s="72">
        <v>1</v>
      </c>
      <c r="M9" s="72"/>
      <c r="N9" s="72"/>
      <c r="O9" s="72"/>
      <c r="P9" s="210">
        <f t="shared" si="0"/>
        <v>48.333333333333329</v>
      </c>
      <c r="Q9" s="137">
        <v>3</v>
      </c>
      <c r="R9" s="110" t="s">
        <v>134</v>
      </c>
    </row>
    <row r="10" spans="1:18" s="110" customFormat="1" ht="15" customHeight="1" x14ac:dyDescent="0.25">
      <c r="A10" s="214">
        <v>12</v>
      </c>
      <c r="B10" s="209">
        <v>25</v>
      </c>
      <c r="C10" s="72">
        <v>25</v>
      </c>
      <c r="D10" s="72">
        <v>26</v>
      </c>
      <c r="E10" s="72">
        <v>5</v>
      </c>
      <c r="F10" s="72">
        <v>3</v>
      </c>
      <c r="G10" s="72">
        <v>3</v>
      </c>
      <c r="H10" s="72">
        <v>3</v>
      </c>
      <c r="I10" s="72">
        <v>2</v>
      </c>
      <c r="J10" s="72">
        <v>2</v>
      </c>
      <c r="K10" s="72">
        <v>1</v>
      </c>
      <c r="L10" s="72">
        <v>2</v>
      </c>
      <c r="M10" s="72"/>
      <c r="N10" s="72"/>
      <c r="O10" s="72"/>
      <c r="P10" s="210">
        <f t="shared" si="0"/>
        <v>46.333333333333329</v>
      </c>
      <c r="Q10" s="137"/>
    </row>
    <row r="11" spans="1:18" s="110" customFormat="1" ht="15" customHeight="1" x14ac:dyDescent="0.25">
      <c r="A11" s="214">
        <v>13</v>
      </c>
      <c r="B11" s="209">
        <v>25</v>
      </c>
      <c r="C11" s="72">
        <v>25</v>
      </c>
      <c r="D11" s="72">
        <v>25</v>
      </c>
      <c r="E11" s="72">
        <v>3</v>
      </c>
      <c r="F11" s="72">
        <v>2</v>
      </c>
      <c r="G11" s="72">
        <v>3</v>
      </c>
      <c r="H11" s="72">
        <v>3</v>
      </c>
      <c r="I11" s="72">
        <v>2</v>
      </c>
      <c r="J11" s="72">
        <v>1</v>
      </c>
      <c r="K11" s="72">
        <v>2</v>
      </c>
      <c r="L11" s="72">
        <v>1</v>
      </c>
      <c r="M11" s="72"/>
      <c r="N11" s="72"/>
      <c r="O11" s="72"/>
      <c r="P11" s="210">
        <f t="shared" si="0"/>
        <v>42</v>
      </c>
      <c r="Q11" s="137"/>
    </row>
    <row r="12" spans="1:18" s="110" customFormat="1" ht="15" customHeight="1" x14ac:dyDescent="0.25">
      <c r="A12" s="214">
        <v>14</v>
      </c>
      <c r="B12" s="72">
        <v>26</v>
      </c>
      <c r="C12" s="72">
        <v>25</v>
      </c>
      <c r="D12" s="72">
        <v>25</v>
      </c>
      <c r="E12" s="72">
        <v>4</v>
      </c>
      <c r="F12" s="72">
        <v>4</v>
      </c>
      <c r="G12" s="72">
        <v>3</v>
      </c>
      <c r="H12" s="72">
        <v>1</v>
      </c>
      <c r="I12" s="72">
        <v>2</v>
      </c>
      <c r="J12" s="72">
        <v>2</v>
      </c>
      <c r="K12" s="72">
        <v>1</v>
      </c>
      <c r="L12" s="72">
        <v>2</v>
      </c>
      <c r="M12" s="72"/>
      <c r="N12" s="72"/>
      <c r="O12" s="72"/>
      <c r="P12" s="210">
        <f t="shared" si="0"/>
        <v>44.333333333333329</v>
      </c>
      <c r="Q12" s="137"/>
    </row>
    <row r="13" spans="1:18" s="110" customFormat="1" ht="15" customHeight="1" x14ac:dyDescent="0.25">
      <c r="A13" s="214">
        <v>15</v>
      </c>
      <c r="B13" s="72">
        <v>25</v>
      </c>
      <c r="C13" s="72">
        <v>25</v>
      </c>
      <c r="D13" s="72">
        <v>25</v>
      </c>
      <c r="E13" s="72">
        <v>4</v>
      </c>
      <c r="F13" s="72">
        <v>4</v>
      </c>
      <c r="G13" s="72">
        <v>1</v>
      </c>
      <c r="H13" s="72">
        <v>1</v>
      </c>
      <c r="I13" s="72">
        <v>1</v>
      </c>
      <c r="J13" s="72">
        <v>1</v>
      </c>
      <c r="K13" s="72">
        <v>2</v>
      </c>
      <c r="L13" s="72">
        <v>1</v>
      </c>
      <c r="M13" s="72"/>
      <c r="N13" s="72"/>
      <c r="O13" s="72"/>
      <c r="P13" s="210">
        <f t="shared" si="0"/>
        <v>40</v>
      </c>
      <c r="Q13" s="137"/>
    </row>
    <row r="14" spans="1:18" s="110" customFormat="1" ht="15" customHeight="1" x14ac:dyDescent="0.25">
      <c r="A14" s="214">
        <v>16</v>
      </c>
      <c r="B14" s="72">
        <v>29</v>
      </c>
      <c r="C14" s="72">
        <v>30</v>
      </c>
      <c r="D14" s="72">
        <v>30</v>
      </c>
      <c r="E14" s="72">
        <v>5</v>
      </c>
      <c r="F14" s="72">
        <v>5</v>
      </c>
      <c r="G14" s="72">
        <v>3</v>
      </c>
      <c r="H14" s="72">
        <v>3</v>
      </c>
      <c r="I14" s="72">
        <v>3</v>
      </c>
      <c r="J14" s="72">
        <v>2</v>
      </c>
      <c r="K14" s="72">
        <v>1</v>
      </c>
      <c r="L14" s="72">
        <v>2</v>
      </c>
      <c r="M14" s="72"/>
      <c r="N14" s="72"/>
      <c r="O14" s="72"/>
      <c r="P14" s="210">
        <f t="shared" si="0"/>
        <v>53.666666666666671</v>
      </c>
      <c r="Q14" s="137">
        <v>1</v>
      </c>
      <c r="R14" s="110" t="s">
        <v>144</v>
      </c>
    </row>
    <row r="15" spans="1:18" s="110" customFormat="1" ht="15" customHeight="1" x14ac:dyDescent="0.25">
      <c r="A15" s="214">
        <v>17</v>
      </c>
      <c r="B15" s="72">
        <v>30</v>
      </c>
      <c r="C15" s="212">
        <v>29</v>
      </c>
      <c r="D15" s="212">
        <v>29</v>
      </c>
      <c r="E15" s="212">
        <v>4</v>
      </c>
      <c r="F15" s="212">
        <v>5</v>
      </c>
      <c r="G15" s="212">
        <v>3</v>
      </c>
      <c r="H15" s="212">
        <v>3</v>
      </c>
      <c r="I15" s="212">
        <v>3</v>
      </c>
      <c r="J15" s="212">
        <v>2</v>
      </c>
      <c r="K15" s="212">
        <v>2</v>
      </c>
      <c r="L15" s="212">
        <v>2</v>
      </c>
      <c r="M15" s="212"/>
      <c r="N15" s="212"/>
      <c r="O15" s="212"/>
      <c r="P15" s="210">
        <f t="shared" si="0"/>
        <v>53.333333333333329</v>
      </c>
      <c r="Q15" s="213">
        <v>2</v>
      </c>
      <c r="R15" s="110" t="s">
        <v>145</v>
      </c>
    </row>
    <row r="16" spans="1:18" s="110" customFormat="1" ht="15" customHeight="1" x14ac:dyDescent="0.25">
      <c r="A16" s="214">
        <v>18</v>
      </c>
      <c r="B16" s="72">
        <v>25</v>
      </c>
      <c r="C16" s="72">
        <v>26</v>
      </c>
      <c r="D16" s="72">
        <v>25</v>
      </c>
      <c r="E16" s="72">
        <v>5</v>
      </c>
      <c r="F16" s="72">
        <v>5</v>
      </c>
      <c r="G16" s="72">
        <v>2</v>
      </c>
      <c r="H16" s="72">
        <v>1</v>
      </c>
      <c r="I16" s="72">
        <v>1</v>
      </c>
      <c r="J16" s="72">
        <v>1</v>
      </c>
      <c r="K16" s="72">
        <v>1</v>
      </c>
      <c r="L16" s="72">
        <v>1</v>
      </c>
      <c r="M16" s="72"/>
      <c r="N16" s="72"/>
      <c r="O16" s="72"/>
      <c r="P16" s="210">
        <f t="shared" si="0"/>
        <v>42.333333333333329</v>
      </c>
      <c r="Q16" s="137"/>
    </row>
    <row r="17" spans="1:18" s="110" customFormat="1" ht="15" customHeight="1" x14ac:dyDescent="0.25">
      <c r="A17" s="62" t="s">
        <v>24</v>
      </c>
      <c r="B17" s="21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131"/>
    </row>
    <row r="18" spans="1:18" s="110" customFormat="1" ht="15" customHeight="1" x14ac:dyDescent="0.25">
      <c r="A18" s="72">
        <v>4</v>
      </c>
      <c r="B18" s="209">
        <v>28</v>
      </c>
      <c r="C18" s="72">
        <v>29</v>
      </c>
      <c r="D18" s="52">
        <v>28</v>
      </c>
      <c r="E18" s="72">
        <v>5</v>
      </c>
      <c r="F18" s="72">
        <v>4</v>
      </c>
      <c r="G18" s="72">
        <v>1</v>
      </c>
      <c r="H18" s="72">
        <v>2</v>
      </c>
      <c r="I18" s="72">
        <v>3</v>
      </c>
      <c r="J18" s="72">
        <v>2</v>
      </c>
      <c r="K18" s="72">
        <v>2</v>
      </c>
      <c r="L18" s="72">
        <v>2</v>
      </c>
      <c r="M18" s="72"/>
      <c r="N18" s="72"/>
      <c r="O18" s="72"/>
      <c r="P18" s="210">
        <f>(((B18+C18+D18)/3)+(E18+F18+G18+H18+I18+J18+K18+L18))-(O18+N18+M18)/3</f>
        <v>49.333333333333329</v>
      </c>
      <c r="Q18" s="137">
        <v>2</v>
      </c>
      <c r="R18" s="110" t="s">
        <v>136</v>
      </c>
    </row>
    <row r="19" spans="1:18" s="110" customFormat="1" ht="15" customHeight="1" x14ac:dyDescent="0.25">
      <c r="A19" s="72">
        <v>5</v>
      </c>
      <c r="B19" s="209">
        <v>25</v>
      </c>
      <c r="C19" s="72">
        <v>26</v>
      </c>
      <c r="D19" s="72">
        <v>27</v>
      </c>
      <c r="E19" s="72">
        <v>4</v>
      </c>
      <c r="F19" s="72">
        <v>4</v>
      </c>
      <c r="G19" s="72">
        <v>3</v>
      </c>
      <c r="H19" s="72">
        <v>2</v>
      </c>
      <c r="I19" s="72">
        <v>1</v>
      </c>
      <c r="J19" s="72">
        <v>1</v>
      </c>
      <c r="K19" s="72">
        <v>1</v>
      </c>
      <c r="L19" s="72">
        <v>1</v>
      </c>
      <c r="M19" s="72"/>
      <c r="N19" s="72"/>
      <c r="O19" s="72"/>
      <c r="P19" s="210">
        <f>(((B19+C19+D19)/3)+(E19+F19+G19+H19+I19+J19+K19+L19))-(O19+N19+M19)/3</f>
        <v>43</v>
      </c>
      <c r="Q19" s="137"/>
    </row>
    <row r="20" spans="1:18" s="110" customFormat="1" ht="15" customHeight="1" x14ac:dyDescent="0.25">
      <c r="A20" s="72">
        <v>6</v>
      </c>
      <c r="B20" s="72">
        <v>26</v>
      </c>
      <c r="C20" s="72">
        <v>27</v>
      </c>
      <c r="D20" s="72">
        <v>26</v>
      </c>
      <c r="E20" s="72">
        <v>4</v>
      </c>
      <c r="F20" s="72">
        <v>4</v>
      </c>
      <c r="G20" s="72">
        <v>1</v>
      </c>
      <c r="H20" s="72">
        <v>1</v>
      </c>
      <c r="I20" s="72">
        <v>1</v>
      </c>
      <c r="J20" s="72">
        <v>2</v>
      </c>
      <c r="K20" s="72">
        <v>2</v>
      </c>
      <c r="L20" s="72">
        <v>2</v>
      </c>
      <c r="M20" s="72"/>
      <c r="N20" s="72"/>
      <c r="O20" s="72"/>
      <c r="P20" s="210">
        <f>(((B20+C20+D20)/3)+(E20+F20+G20+H20+I20+J20+K20+L20))-(O20+N20+M20)/3</f>
        <v>43.333333333333329</v>
      </c>
      <c r="Q20" s="137">
        <v>3</v>
      </c>
      <c r="R20" s="110" t="s">
        <v>117</v>
      </c>
    </row>
    <row r="21" spans="1:18" s="110" customFormat="1" ht="15" customHeight="1" x14ac:dyDescent="0.25">
      <c r="A21" s="72">
        <v>8</v>
      </c>
      <c r="B21" s="72">
        <v>25</v>
      </c>
      <c r="C21" s="72">
        <v>25</v>
      </c>
      <c r="D21" s="72">
        <v>25</v>
      </c>
      <c r="E21" s="72">
        <v>3</v>
      </c>
      <c r="F21" s="72">
        <v>3</v>
      </c>
      <c r="G21" s="72">
        <v>3</v>
      </c>
      <c r="H21" s="72">
        <v>1</v>
      </c>
      <c r="I21" s="72">
        <v>1</v>
      </c>
      <c r="J21" s="72">
        <v>1</v>
      </c>
      <c r="K21" s="72">
        <v>1</v>
      </c>
      <c r="L21" s="72">
        <v>1</v>
      </c>
      <c r="M21" s="72"/>
      <c r="N21" s="72"/>
      <c r="O21" s="72"/>
      <c r="P21" s="210">
        <f>(((B21+C21+D21)/3)+(E21+F21+G21+H21+I21+J21+K21+L21))-(O21+N21+M21)/3</f>
        <v>39</v>
      </c>
      <c r="Q21" s="137"/>
    </row>
    <row r="22" spans="1:18" s="110" customFormat="1" ht="15" customHeight="1" x14ac:dyDescent="0.25">
      <c r="A22" s="72">
        <v>9</v>
      </c>
      <c r="B22" s="72">
        <v>29</v>
      </c>
      <c r="C22" s="72">
        <v>28</v>
      </c>
      <c r="D22" s="72">
        <v>29</v>
      </c>
      <c r="E22" s="72">
        <v>4</v>
      </c>
      <c r="F22" s="72">
        <v>5</v>
      </c>
      <c r="G22" s="72">
        <v>3</v>
      </c>
      <c r="H22" s="72">
        <v>3</v>
      </c>
      <c r="I22" s="72">
        <v>3</v>
      </c>
      <c r="J22" s="72">
        <v>2</v>
      </c>
      <c r="K22" s="72">
        <v>2</v>
      </c>
      <c r="L22" s="72">
        <v>2</v>
      </c>
      <c r="M22" s="72"/>
      <c r="N22" s="72"/>
      <c r="O22" s="72"/>
      <c r="P22" s="210">
        <f>(((B22+C22+D22)/3)+(E22+F22+G22+H22+I22+J22+K22+L22))-(O22+N22+M22)/3</f>
        <v>52.666666666666671</v>
      </c>
      <c r="Q22" s="137">
        <v>1</v>
      </c>
      <c r="R22" s="110" t="s">
        <v>146</v>
      </c>
    </row>
    <row r="23" spans="1:18" s="110" customFormat="1" ht="15" customHeight="1" x14ac:dyDescent="0.25">
      <c r="A23" s="62" t="s">
        <v>21</v>
      </c>
      <c r="B23" s="62"/>
      <c r="C23" s="205"/>
      <c r="D23" s="205"/>
      <c r="E23" s="205"/>
      <c r="F23" s="205"/>
      <c r="G23" s="205"/>
      <c r="H23" s="205"/>
      <c r="I23" s="205"/>
      <c r="J23" s="205"/>
      <c r="K23" s="205"/>
      <c r="L23" s="206"/>
      <c r="M23" s="205"/>
      <c r="N23" s="205"/>
      <c r="O23" s="207"/>
      <c r="P23" s="208"/>
      <c r="Q23" s="131"/>
    </row>
    <row r="24" spans="1:18" s="110" customFormat="1" ht="15" customHeight="1" x14ac:dyDescent="0.25">
      <c r="A24" s="72">
        <v>1</v>
      </c>
      <c r="B24" s="209">
        <v>28</v>
      </c>
      <c r="C24" s="72">
        <v>28</v>
      </c>
      <c r="D24" s="72">
        <v>28</v>
      </c>
      <c r="E24" s="72">
        <v>4</v>
      </c>
      <c r="F24" s="72">
        <v>4</v>
      </c>
      <c r="G24" s="72">
        <v>3</v>
      </c>
      <c r="H24" s="72">
        <v>1</v>
      </c>
      <c r="I24" s="72">
        <v>1</v>
      </c>
      <c r="J24" s="72">
        <v>1</v>
      </c>
      <c r="K24" s="72">
        <v>2</v>
      </c>
      <c r="L24" s="72">
        <v>2</v>
      </c>
      <c r="M24" s="72"/>
      <c r="N24" s="72"/>
      <c r="O24" s="72"/>
      <c r="P24" s="210">
        <f>(((B24+C24+D24)/3)+(E24+F24+G24+H24+I24+J24+K24+L24))-(O24+N24+M24)/3</f>
        <v>46</v>
      </c>
      <c r="Q24" s="137">
        <v>3</v>
      </c>
      <c r="R24" s="110" t="s">
        <v>147</v>
      </c>
    </row>
    <row r="25" spans="1:18" s="110" customFormat="1" ht="15" customHeight="1" x14ac:dyDescent="0.25">
      <c r="A25" s="72">
        <v>2</v>
      </c>
      <c r="B25" s="209">
        <v>29</v>
      </c>
      <c r="C25" s="72">
        <v>30</v>
      </c>
      <c r="D25" s="72">
        <v>30</v>
      </c>
      <c r="E25" s="72">
        <v>5</v>
      </c>
      <c r="F25" s="72">
        <v>5</v>
      </c>
      <c r="G25" s="72">
        <v>3</v>
      </c>
      <c r="H25" s="72">
        <v>3</v>
      </c>
      <c r="I25" s="72">
        <v>3</v>
      </c>
      <c r="J25" s="72">
        <v>2</v>
      </c>
      <c r="K25" s="72">
        <v>2</v>
      </c>
      <c r="L25" s="72">
        <v>2</v>
      </c>
      <c r="M25" s="72"/>
      <c r="N25" s="72"/>
      <c r="O25" s="72"/>
      <c r="P25" s="210">
        <f>(((B25+C25+D25)/3)+(E25+F25+G25+H25+I25+J25+K25+L25))-(O25+N25+M25)/3</f>
        <v>54.666666666666671</v>
      </c>
      <c r="Q25" s="137">
        <v>1</v>
      </c>
      <c r="R25" s="110" t="s">
        <v>135</v>
      </c>
    </row>
    <row r="26" spans="1:18" s="110" customFormat="1" ht="15" customHeight="1" x14ac:dyDescent="0.25">
      <c r="A26" s="72">
        <v>3</v>
      </c>
      <c r="B26" s="209">
        <v>25</v>
      </c>
      <c r="C26" s="72">
        <v>25</v>
      </c>
      <c r="D26" s="72">
        <v>25</v>
      </c>
      <c r="E26" s="72">
        <v>3</v>
      </c>
      <c r="F26" s="72">
        <v>3</v>
      </c>
      <c r="G26" s="72">
        <v>1</v>
      </c>
      <c r="H26" s="72">
        <v>1</v>
      </c>
      <c r="I26" s="72">
        <v>1</v>
      </c>
      <c r="J26" s="72">
        <v>1</v>
      </c>
      <c r="K26" s="72">
        <v>1</v>
      </c>
      <c r="L26" s="72">
        <v>1</v>
      </c>
      <c r="M26" s="72"/>
      <c r="N26" s="72"/>
      <c r="O26" s="72"/>
      <c r="P26" s="210">
        <f>(((B26+C26+D26)/3)+(E26+F26+G26+H26+I26+J26+K26+L26))-(O26+N26+M26)/3</f>
        <v>37</v>
      </c>
      <c r="Q26" s="137"/>
    </row>
    <row r="27" spans="1:18" s="38" customFormat="1" ht="15.75" customHeight="1" x14ac:dyDescent="0.25">
      <c r="P27" s="46"/>
      <c r="Q27" s="47"/>
    </row>
    <row r="28" spans="1:18" s="38" customFormat="1" ht="15.75" customHeight="1" x14ac:dyDescent="0.25">
      <c r="P28" s="46"/>
      <c r="Q28" s="47"/>
    </row>
  </sheetData>
  <mergeCells count="14">
    <mergeCell ref="A3:A4"/>
    <mergeCell ref="B3:D4"/>
    <mergeCell ref="E3:E4"/>
    <mergeCell ref="F3:F4"/>
    <mergeCell ref="G3:I3"/>
    <mergeCell ref="P3:P4"/>
    <mergeCell ref="Q3:Q4"/>
    <mergeCell ref="G5:I5"/>
    <mergeCell ref="J5:L5"/>
    <mergeCell ref="B6:D6"/>
    <mergeCell ref="M6:O6"/>
    <mergeCell ref="J3:L3"/>
    <mergeCell ref="M3:O4"/>
    <mergeCell ref="E5:F5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21"/>
  <sheetViews>
    <sheetView workbookViewId="0">
      <selection activeCell="R5" sqref="R5"/>
    </sheetView>
  </sheetViews>
  <sheetFormatPr defaultRowHeight="14.25" x14ac:dyDescent="0.2"/>
  <sheetData>
    <row r="1" spans="1:21" s="117" customFormat="1" ht="26.25" customHeight="1" x14ac:dyDescent="0.3">
      <c r="A1" s="112" t="s">
        <v>75</v>
      </c>
      <c r="B1" s="113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4"/>
      <c r="N1" s="113"/>
      <c r="O1" s="113"/>
      <c r="P1" s="113"/>
      <c r="Q1" s="115"/>
      <c r="R1" s="116"/>
      <c r="S1" s="113"/>
      <c r="T1" s="113"/>
      <c r="U1" s="113"/>
    </row>
    <row r="2" spans="1:21" s="42" customFormat="1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8"/>
      <c r="S2" s="5"/>
      <c r="T2" s="5"/>
      <c r="U2" s="5"/>
    </row>
    <row r="3" spans="1:21" s="119" customFormat="1" ht="49.5" customHeight="1" x14ac:dyDescent="0.2">
      <c r="A3" s="221" t="s">
        <v>155</v>
      </c>
      <c r="B3" s="221" t="s">
        <v>6</v>
      </c>
      <c r="C3" s="247"/>
      <c r="D3" s="247"/>
      <c r="E3" s="229" t="s">
        <v>7</v>
      </c>
      <c r="F3" s="229" t="s">
        <v>8</v>
      </c>
      <c r="G3" s="221" t="s">
        <v>76</v>
      </c>
      <c r="H3" s="303"/>
      <c r="I3" s="303"/>
      <c r="J3" s="223" t="s">
        <v>77</v>
      </c>
      <c r="K3" s="221" t="s">
        <v>78</v>
      </c>
      <c r="L3" s="303"/>
      <c r="M3" s="303"/>
      <c r="N3" s="229" t="s">
        <v>79</v>
      </c>
      <c r="O3" s="312" t="s">
        <v>19</v>
      </c>
      <c r="P3" s="245"/>
      <c r="Q3" s="246"/>
      <c r="R3" s="315" t="s">
        <v>156</v>
      </c>
      <c r="S3" s="217" t="s">
        <v>48</v>
      </c>
      <c r="T3" s="118"/>
      <c r="U3" s="118"/>
    </row>
    <row r="4" spans="1:21" s="119" customFormat="1" ht="49.5" customHeight="1" x14ac:dyDescent="0.2">
      <c r="A4" s="221"/>
      <c r="B4" s="247"/>
      <c r="C4" s="247"/>
      <c r="D4" s="247"/>
      <c r="E4" s="311"/>
      <c r="F4" s="311"/>
      <c r="G4" s="90" t="s">
        <v>17</v>
      </c>
      <c r="H4" s="90" t="s">
        <v>80</v>
      </c>
      <c r="I4" s="90" t="s">
        <v>81</v>
      </c>
      <c r="J4" s="322"/>
      <c r="K4" s="90" t="s">
        <v>71</v>
      </c>
      <c r="L4" s="90" t="s">
        <v>20</v>
      </c>
      <c r="M4" s="90" t="s">
        <v>82</v>
      </c>
      <c r="N4" s="311"/>
      <c r="O4" s="313"/>
      <c r="P4" s="298"/>
      <c r="Q4" s="314"/>
      <c r="R4" s="316"/>
      <c r="S4" s="217"/>
      <c r="T4" s="118"/>
      <c r="U4" s="118"/>
    </row>
    <row r="5" spans="1:21" s="141" customFormat="1" ht="15" customHeight="1" x14ac:dyDescent="0.2">
      <c r="A5" s="105" t="s">
        <v>51</v>
      </c>
      <c r="B5" s="105" t="s">
        <v>2</v>
      </c>
      <c r="C5" s="105" t="s">
        <v>23</v>
      </c>
      <c r="D5" s="105" t="s">
        <v>108</v>
      </c>
      <c r="E5" s="105" t="s">
        <v>23</v>
      </c>
      <c r="F5" s="105" t="s">
        <v>52</v>
      </c>
      <c r="G5" s="317" t="s">
        <v>2</v>
      </c>
      <c r="H5" s="318"/>
      <c r="I5" s="319"/>
      <c r="J5" s="105" t="s">
        <v>23</v>
      </c>
      <c r="K5" s="294" t="s">
        <v>108</v>
      </c>
      <c r="L5" s="320"/>
      <c r="M5" s="321"/>
      <c r="N5" s="105" t="s">
        <v>23</v>
      </c>
      <c r="O5" s="105" t="s">
        <v>2</v>
      </c>
      <c r="P5" s="105" t="s">
        <v>23</v>
      </c>
      <c r="Q5" s="105" t="s">
        <v>108</v>
      </c>
      <c r="R5" s="139"/>
      <c r="S5" s="138"/>
      <c r="T5" s="140"/>
      <c r="U5" s="140"/>
    </row>
    <row r="6" spans="1:21" s="126" customFormat="1" ht="15" customHeight="1" x14ac:dyDescent="0.25">
      <c r="A6" s="120"/>
      <c r="B6" s="305">
        <v>30</v>
      </c>
      <c r="C6" s="306"/>
      <c r="D6" s="307"/>
      <c r="E6" s="120">
        <v>5</v>
      </c>
      <c r="F6" s="120">
        <v>5</v>
      </c>
      <c r="G6" s="120">
        <v>5</v>
      </c>
      <c r="H6" s="120">
        <v>5</v>
      </c>
      <c r="I6" s="120">
        <v>5</v>
      </c>
      <c r="J6" s="121">
        <v>5</v>
      </c>
      <c r="K6" s="122">
        <v>5</v>
      </c>
      <c r="L6" s="122">
        <v>5</v>
      </c>
      <c r="M6" s="122">
        <v>5</v>
      </c>
      <c r="N6" s="120">
        <v>5</v>
      </c>
      <c r="O6" s="308">
        <v>20</v>
      </c>
      <c r="P6" s="306"/>
      <c r="Q6" s="307"/>
      <c r="R6" s="123">
        <f>B6+E6+F6+L6+G6+H6+I6+J6+K6+M6+N6</f>
        <v>80</v>
      </c>
      <c r="S6" s="124"/>
      <c r="T6" s="125"/>
      <c r="U6" s="125"/>
    </row>
    <row r="7" spans="1:21" s="111" customFormat="1" ht="15" customHeight="1" x14ac:dyDescent="0.25">
      <c r="A7" s="309" t="s">
        <v>15</v>
      </c>
      <c r="B7" s="310"/>
      <c r="C7" s="127"/>
      <c r="D7" s="127"/>
      <c r="E7" s="128"/>
      <c r="F7" s="128"/>
      <c r="G7" s="128"/>
      <c r="H7" s="128"/>
      <c r="I7" s="128"/>
      <c r="J7" s="129"/>
      <c r="K7" s="128"/>
      <c r="L7" s="128"/>
      <c r="M7" s="128"/>
      <c r="N7" s="128"/>
      <c r="O7" s="128"/>
      <c r="P7" s="128"/>
      <c r="Q7" s="128"/>
      <c r="R7" s="128"/>
      <c r="S7" s="131"/>
      <c r="T7" s="110"/>
      <c r="U7" s="110"/>
    </row>
    <row r="8" spans="1:21" s="111" customFormat="1" ht="15" customHeight="1" x14ac:dyDescent="0.25">
      <c r="A8" s="132">
        <v>6</v>
      </c>
      <c r="B8" s="133">
        <v>28</v>
      </c>
      <c r="C8" s="133">
        <v>26</v>
      </c>
      <c r="D8" s="133">
        <v>27</v>
      </c>
      <c r="E8" s="132">
        <v>3</v>
      </c>
      <c r="F8" s="132">
        <v>4</v>
      </c>
      <c r="G8" s="132">
        <v>3</v>
      </c>
      <c r="H8" s="132">
        <v>3</v>
      </c>
      <c r="I8" s="132">
        <v>4</v>
      </c>
      <c r="J8" s="134">
        <v>3</v>
      </c>
      <c r="K8" s="132">
        <v>4</v>
      </c>
      <c r="L8" s="132">
        <v>4</v>
      </c>
      <c r="M8" s="132">
        <v>4</v>
      </c>
      <c r="N8" s="132">
        <v>2</v>
      </c>
      <c r="O8" s="132"/>
      <c r="P8" s="132"/>
      <c r="Q8" s="135"/>
      <c r="R8" s="136">
        <f>(B8+C8+D8)/3+E8+F8+G8+H8+I8+J8+K8+L8+M8+N8-O8-P8-Q8</f>
        <v>61</v>
      </c>
      <c r="S8" s="137"/>
      <c r="T8" s="110"/>
      <c r="U8" s="110"/>
    </row>
    <row r="9" spans="1:21" s="111" customFormat="1" ht="15" customHeight="1" x14ac:dyDescent="0.25">
      <c r="A9" s="132">
        <v>7</v>
      </c>
      <c r="B9" s="133">
        <v>27</v>
      </c>
      <c r="C9" s="133">
        <v>29</v>
      </c>
      <c r="D9" s="133">
        <v>26</v>
      </c>
      <c r="E9" s="132">
        <v>4</v>
      </c>
      <c r="F9" s="132">
        <v>3</v>
      </c>
      <c r="G9" s="132">
        <v>5</v>
      </c>
      <c r="H9" s="132">
        <v>5</v>
      </c>
      <c r="I9" s="132">
        <v>5</v>
      </c>
      <c r="J9" s="134">
        <v>3</v>
      </c>
      <c r="K9" s="132">
        <v>3</v>
      </c>
      <c r="L9" s="132">
        <v>5</v>
      </c>
      <c r="M9" s="132">
        <v>3</v>
      </c>
      <c r="N9" s="132">
        <v>4</v>
      </c>
      <c r="O9" s="132"/>
      <c r="P9" s="132"/>
      <c r="Q9" s="135"/>
      <c r="R9" s="136">
        <f>(B9+C9+D9)/3+E9+F9+G9+H9+I9+J9+K9+L9+M9+N9-O9-P9-Q9</f>
        <v>67.333333333333329</v>
      </c>
      <c r="S9" s="137">
        <v>3</v>
      </c>
      <c r="T9" s="110" t="s">
        <v>112</v>
      </c>
      <c r="U9" s="110"/>
    </row>
    <row r="10" spans="1:21" s="111" customFormat="1" ht="15" customHeight="1" x14ac:dyDescent="0.25">
      <c r="A10" s="132">
        <v>8</v>
      </c>
      <c r="B10" s="133">
        <v>30</v>
      </c>
      <c r="C10" s="133">
        <v>28</v>
      </c>
      <c r="D10" s="133">
        <v>29</v>
      </c>
      <c r="E10" s="132">
        <v>4</v>
      </c>
      <c r="F10" s="132">
        <v>4</v>
      </c>
      <c r="G10" s="132">
        <v>5</v>
      </c>
      <c r="H10" s="132">
        <v>4</v>
      </c>
      <c r="I10" s="132">
        <v>5</v>
      </c>
      <c r="J10" s="134">
        <v>4</v>
      </c>
      <c r="K10" s="132">
        <v>4</v>
      </c>
      <c r="L10" s="132">
        <v>5</v>
      </c>
      <c r="M10" s="132">
        <v>4</v>
      </c>
      <c r="N10" s="132">
        <v>5</v>
      </c>
      <c r="O10" s="132"/>
      <c r="P10" s="132"/>
      <c r="Q10" s="135"/>
      <c r="R10" s="136">
        <f>(B10+C10+D10)/3+E10+F10+G10+H10+I10+J10+K10+L10+M10+N10-O10-P10-Q10</f>
        <v>73</v>
      </c>
      <c r="S10" s="137">
        <v>2</v>
      </c>
      <c r="T10" s="110" t="s">
        <v>150</v>
      </c>
      <c r="U10" s="110"/>
    </row>
    <row r="11" spans="1:21" s="111" customFormat="1" ht="15" customHeight="1" x14ac:dyDescent="0.25">
      <c r="A11" s="132">
        <v>9</v>
      </c>
      <c r="B11" s="133">
        <v>26</v>
      </c>
      <c r="C11" s="133">
        <v>27</v>
      </c>
      <c r="D11" s="133">
        <v>28</v>
      </c>
      <c r="E11" s="132">
        <v>3</v>
      </c>
      <c r="F11" s="132">
        <v>4</v>
      </c>
      <c r="G11" s="132">
        <v>3</v>
      </c>
      <c r="H11" s="132">
        <v>3</v>
      </c>
      <c r="I11" s="132">
        <v>4</v>
      </c>
      <c r="J11" s="134">
        <v>2</v>
      </c>
      <c r="K11" s="132">
        <v>4</v>
      </c>
      <c r="L11" s="132">
        <v>5</v>
      </c>
      <c r="M11" s="132">
        <v>3</v>
      </c>
      <c r="N11" s="132">
        <v>5</v>
      </c>
      <c r="O11" s="132"/>
      <c r="P11" s="132"/>
      <c r="Q11" s="135"/>
      <c r="R11" s="136">
        <f t="shared" ref="R11:R12" si="0">(B11+C11+D11)/3+E11+F11+G11+H11+I11+J11+K11+L11+M11+N11-O11-P11-Q11</f>
        <v>63</v>
      </c>
      <c r="S11" s="137"/>
      <c r="T11" s="110"/>
      <c r="U11" s="110"/>
    </row>
    <row r="12" spans="1:21" s="111" customFormat="1" ht="15" customHeight="1" x14ac:dyDescent="0.25">
      <c r="A12" s="132">
        <v>10</v>
      </c>
      <c r="B12" s="133">
        <v>29</v>
      </c>
      <c r="C12" s="133">
        <v>30</v>
      </c>
      <c r="D12" s="133">
        <v>30</v>
      </c>
      <c r="E12" s="132">
        <v>5</v>
      </c>
      <c r="F12" s="132">
        <v>4</v>
      </c>
      <c r="G12" s="132">
        <v>5</v>
      </c>
      <c r="H12" s="132">
        <v>4</v>
      </c>
      <c r="I12" s="132">
        <v>5</v>
      </c>
      <c r="J12" s="134">
        <v>4</v>
      </c>
      <c r="K12" s="132">
        <v>5</v>
      </c>
      <c r="L12" s="132">
        <v>5</v>
      </c>
      <c r="M12" s="132">
        <v>4</v>
      </c>
      <c r="N12" s="132">
        <v>5</v>
      </c>
      <c r="O12" s="132"/>
      <c r="P12" s="132"/>
      <c r="Q12" s="135"/>
      <c r="R12" s="136">
        <f t="shared" si="0"/>
        <v>75.666666666666671</v>
      </c>
      <c r="S12" s="137">
        <v>1</v>
      </c>
      <c r="T12" s="110" t="s">
        <v>111</v>
      </c>
      <c r="U12" s="110"/>
    </row>
    <row r="13" spans="1:21" s="111" customFormat="1" ht="15" customHeight="1" x14ac:dyDescent="0.25">
      <c r="A13" s="309" t="s">
        <v>83</v>
      </c>
      <c r="B13" s="310"/>
      <c r="C13" s="127"/>
      <c r="D13" s="127"/>
      <c r="E13" s="128"/>
      <c r="F13" s="128"/>
      <c r="G13" s="128"/>
      <c r="H13" s="128"/>
      <c r="I13" s="128"/>
      <c r="J13" s="129"/>
      <c r="K13" s="128"/>
      <c r="L13" s="128"/>
      <c r="M13" s="128"/>
      <c r="N13" s="128"/>
      <c r="O13" s="128"/>
      <c r="P13" s="128"/>
      <c r="Q13" s="128"/>
      <c r="R13" s="130"/>
      <c r="S13" s="131"/>
      <c r="T13" s="110"/>
      <c r="U13" s="110"/>
    </row>
    <row r="14" spans="1:21" s="111" customFormat="1" ht="15" customHeight="1" x14ac:dyDescent="0.25">
      <c r="A14" s="132">
        <v>1</v>
      </c>
      <c r="B14" s="133">
        <v>27</v>
      </c>
      <c r="C14" s="133">
        <v>29</v>
      </c>
      <c r="D14" s="133">
        <v>28</v>
      </c>
      <c r="E14" s="132">
        <v>3</v>
      </c>
      <c r="F14" s="132">
        <v>4</v>
      </c>
      <c r="G14" s="132">
        <v>4</v>
      </c>
      <c r="H14" s="132">
        <v>4</v>
      </c>
      <c r="I14" s="132">
        <v>4</v>
      </c>
      <c r="J14" s="134">
        <v>4</v>
      </c>
      <c r="K14" s="132">
        <v>4</v>
      </c>
      <c r="L14" s="132">
        <v>5</v>
      </c>
      <c r="M14" s="132">
        <v>3</v>
      </c>
      <c r="N14" s="132">
        <v>5</v>
      </c>
      <c r="O14" s="132"/>
      <c r="P14" s="132"/>
      <c r="Q14" s="135"/>
      <c r="R14" s="136">
        <f>(B14+C14+D14)/3+E14+F14+G14+H14+I14+J14+K14+L14+M14+N14-O14-P14-Q14</f>
        <v>68</v>
      </c>
      <c r="S14" s="137">
        <v>3</v>
      </c>
      <c r="T14" s="110" t="s">
        <v>151</v>
      </c>
      <c r="U14" s="110"/>
    </row>
    <row r="15" spans="1:21" s="111" customFormat="1" ht="15" customHeight="1" x14ac:dyDescent="0.25">
      <c r="A15" s="132">
        <v>2</v>
      </c>
      <c r="B15" s="133">
        <v>29</v>
      </c>
      <c r="C15" s="133">
        <v>30</v>
      </c>
      <c r="D15" s="133">
        <v>29</v>
      </c>
      <c r="E15" s="132">
        <v>4</v>
      </c>
      <c r="F15" s="132">
        <v>4</v>
      </c>
      <c r="G15" s="132">
        <v>5</v>
      </c>
      <c r="H15" s="132">
        <v>5</v>
      </c>
      <c r="I15" s="132">
        <v>5</v>
      </c>
      <c r="J15" s="134">
        <v>4</v>
      </c>
      <c r="K15" s="132">
        <v>4</v>
      </c>
      <c r="L15" s="132">
        <v>4</v>
      </c>
      <c r="M15" s="132">
        <v>5</v>
      </c>
      <c r="N15" s="132">
        <v>5</v>
      </c>
      <c r="O15" s="132"/>
      <c r="P15" s="132"/>
      <c r="Q15" s="135"/>
      <c r="R15" s="136">
        <f t="shared" ref="R15:R18" si="1">(B15+C15+D15)/3+E15+F15+G15+H15+I15+J15+K15+L15+M15+N15-O15-P15-Q15</f>
        <v>74.333333333333329</v>
      </c>
      <c r="S15" s="137">
        <v>1</v>
      </c>
      <c r="T15" s="110" t="s">
        <v>152</v>
      </c>
      <c r="U15" s="110"/>
    </row>
    <row r="16" spans="1:21" s="111" customFormat="1" ht="15" customHeight="1" x14ac:dyDescent="0.25">
      <c r="A16" s="132">
        <v>3</v>
      </c>
      <c r="B16" s="133">
        <v>25</v>
      </c>
      <c r="C16" s="133">
        <v>28</v>
      </c>
      <c r="D16" s="133">
        <v>27</v>
      </c>
      <c r="E16" s="132">
        <v>5</v>
      </c>
      <c r="F16" s="132">
        <v>4</v>
      </c>
      <c r="G16" s="132">
        <v>4</v>
      </c>
      <c r="H16" s="132">
        <v>3</v>
      </c>
      <c r="I16" s="132">
        <v>3</v>
      </c>
      <c r="J16" s="134">
        <v>3</v>
      </c>
      <c r="K16" s="132">
        <v>3</v>
      </c>
      <c r="L16" s="132">
        <v>5</v>
      </c>
      <c r="M16" s="132">
        <v>3</v>
      </c>
      <c r="N16" s="132">
        <v>5</v>
      </c>
      <c r="O16" s="132"/>
      <c r="P16" s="132"/>
      <c r="Q16" s="135"/>
      <c r="R16" s="136">
        <f>(B16+C16+D16)/3+E16+F16+G16+H16+I16+J16+K16+L16+M16+N16-O16-P16-Q16</f>
        <v>64.666666666666671</v>
      </c>
      <c r="S16" s="137"/>
      <c r="T16" s="110"/>
      <c r="U16" s="110"/>
    </row>
    <row r="17" spans="1:21" s="111" customFormat="1" ht="15" customHeight="1" x14ac:dyDescent="0.25">
      <c r="A17" s="132">
        <v>4</v>
      </c>
      <c r="B17" s="133">
        <v>28</v>
      </c>
      <c r="C17" s="133">
        <v>27</v>
      </c>
      <c r="D17" s="133">
        <v>26</v>
      </c>
      <c r="E17" s="132">
        <v>4</v>
      </c>
      <c r="F17" s="132">
        <v>4</v>
      </c>
      <c r="G17" s="132">
        <v>4</v>
      </c>
      <c r="H17" s="132">
        <v>4</v>
      </c>
      <c r="I17" s="132">
        <v>4</v>
      </c>
      <c r="J17" s="134">
        <v>3</v>
      </c>
      <c r="K17" s="132">
        <v>5</v>
      </c>
      <c r="L17" s="132">
        <v>4</v>
      </c>
      <c r="M17" s="132">
        <v>2</v>
      </c>
      <c r="N17" s="132">
        <v>4</v>
      </c>
      <c r="O17" s="132"/>
      <c r="P17" s="132"/>
      <c r="Q17" s="135"/>
      <c r="R17" s="136">
        <f t="shared" si="1"/>
        <v>65</v>
      </c>
      <c r="S17" s="137"/>
      <c r="T17" s="110"/>
      <c r="U17" s="110"/>
    </row>
    <row r="18" spans="1:21" s="111" customFormat="1" ht="15" customHeight="1" x14ac:dyDescent="0.25">
      <c r="A18" s="132">
        <v>5</v>
      </c>
      <c r="B18" s="133">
        <v>30</v>
      </c>
      <c r="C18" s="133">
        <v>26</v>
      </c>
      <c r="D18" s="133">
        <v>30</v>
      </c>
      <c r="E18" s="132">
        <v>3</v>
      </c>
      <c r="F18" s="132">
        <v>5</v>
      </c>
      <c r="G18" s="132">
        <v>5</v>
      </c>
      <c r="H18" s="132">
        <v>5</v>
      </c>
      <c r="I18" s="132">
        <v>5</v>
      </c>
      <c r="J18" s="134">
        <v>3</v>
      </c>
      <c r="K18" s="132">
        <v>4</v>
      </c>
      <c r="L18" s="132">
        <v>5</v>
      </c>
      <c r="M18" s="132">
        <v>5</v>
      </c>
      <c r="N18" s="132">
        <v>5</v>
      </c>
      <c r="O18" s="132"/>
      <c r="P18" s="132"/>
      <c r="Q18" s="135"/>
      <c r="R18" s="136">
        <f t="shared" si="1"/>
        <v>73.666666666666671</v>
      </c>
      <c r="S18" s="137">
        <v>2</v>
      </c>
      <c r="T18" s="110" t="s">
        <v>136</v>
      </c>
      <c r="U18" s="110"/>
    </row>
    <row r="19" spans="1:21" s="42" customFormat="1" ht="15.75" x14ac:dyDescent="0.25">
      <c r="A19" s="5"/>
      <c r="B19" s="5"/>
      <c r="C19" s="49"/>
      <c r="D19" s="38"/>
      <c r="E19" s="38"/>
      <c r="F19" s="38"/>
      <c r="G19" s="38"/>
      <c r="H19" s="38"/>
      <c r="I19" s="38"/>
      <c r="J19" s="38"/>
      <c r="K19" s="5"/>
      <c r="L19" s="5"/>
      <c r="M19" s="5"/>
      <c r="N19" s="5"/>
      <c r="O19" s="5"/>
      <c r="P19" s="5"/>
      <c r="Q19" s="5"/>
      <c r="R19" s="48"/>
      <c r="S19" s="5"/>
      <c r="T19" s="5"/>
      <c r="U19" s="5"/>
    </row>
    <row r="20" spans="1:21" s="42" customFormat="1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48"/>
      <c r="S20" s="5"/>
      <c r="T20" s="5"/>
      <c r="U20" s="5"/>
    </row>
    <row r="21" spans="1:21" ht="15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50"/>
      <c r="S21" s="43"/>
      <c r="T21" s="43"/>
      <c r="U21" s="43"/>
    </row>
  </sheetData>
  <mergeCells count="17">
    <mergeCell ref="R3:R4"/>
    <mergeCell ref="S3:S4"/>
    <mergeCell ref="G5:I5"/>
    <mergeCell ref="K5:M5"/>
    <mergeCell ref="A3:A4"/>
    <mergeCell ref="B3:D4"/>
    <mergeCell ref="E3:E4"/>
    <mergeCell ref="F3:F4"/>
    <mergeCell ref="G3:I3"/>
    <mergeCell ref="J3:J4"/>
    <mergeCell ref="B6:D6"/>
    <mergeCell ref="O6:Q6"/>
    <mergeCell ref="A7:B7"/>
    <mergeCell ref="A13:B13"/>
    <mergeCell ref="K3:M3"/>
    <mergeCell ref="N3:N4"/>
    <mergeCell ref="O3:Q4"/>
  </mergeCells>
  <pageMargins left="0" right="0" top="0.74803149606299213" bottom="0.74803149606299213" header="0.31496062992125984" footer="0.31496062992125984"/>
  <pageSetup paperSize="9" scale="7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"/>
  <sheetViews>
    <sheetView workbookViewId="0">
      <selection activeCell="N20" sqref="N20"/>
    </sheetView>
  </sheetViews>
  <sheetFormatPr defaultRowHeight="14.25" x14ac:dyDescent="0.2"/>
  <sheetData>
    <row r="1" spans="1:14" s="5" customFormat="1" ht="15.75" x14ac:dyDescent="0.25">
      <c r="A1" s="2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s="10" customFormat="1" ht="12.75" x14ac:dyDescent="0.2">
      <c r="A3" s="7" t="s">
        <v>26</v>
      </c>
      <c r="B3" s="7">
        <v>1</v>
      </c>
      <c r="C3" s="262" t="s">
        <v>1</v>
      </c>
      <c r="D3" s="262"/>
      <c r="E3" s="8">
        <v>4</v>
      </c>
      <c r="F3" s="263" t="s">
        <v>109</v>
      </c>
      <c r="G3" s="263"/>
      <c r="H3" s="8"/>
      <c r="I3" s="8"/>
      <c r="J3" s="8"/>
      <c r="K3" s="8"/>
      <c r="L3" s="8"/>
      <c r="M3" s="9"/>
    </row>
    <row r="4" spans="1:14" s="10" customFormat="1" ht="12.75" x14ac:dyDescent="0.2">
      <c r="A4" s="7"/>
      <c r="B4" s="7">
        <v>2</v>
      </c>
      <c r="C4" s="262" t="s">
        <v>2</v>
      </c>
      <c r="D4" s="262"/>
      <c r="E4" s="8">
        <v>5</v>
      </c>
      <c r="F4" s="263" t="s">
        <v>23</v>
      </c>
      <c r="G4" s="263"/>
      <c r="H4" s="8"/>
      <c r="I4" s="8"/>
      <c r="J4" s="8"/>
      <c r="K4" s="8"/>
      <c r="L4" s="8"/>
      <c r="M4" s="9"/>
    </row>
    <row r="5" spans="1:14" s="10" customFormat="1" ht="12.75" x14ac:dyDescent="0.2">
      <c r="A5" s="7"/>
      <c r="B5" s="7">
        <v>3</v>
      </c>
      <c r="C5" s="263" t="s">
        <v>110</v>
      </c>
      <c r="D5" s="263"/>
      <c r="E5" s="8"/>
      <c r="F5" s="263"/>
      <c r="G5" s="263"/>
      <c r="H5" s="263"/>
      <c r="I5" s="9"/>
      <c r="J5" s="9"/>
      <c r="K5" s="9"/>
      <c r="L5" s="9"/>
      <c r="M5" s="7"/>
    </row>
    <row r="6" spans="1:14" s="10" customFormat="1" ht="12.75" x14ac:dyDescent="0.2">
      <c r="A6" s="9"/>
      <c r="B6" s="9"/>
      <c r="C6" s="9"/>
      <c r="D6" s="9"/>
      <c r="E6" s="9"/>
      <c r="F6" s="9"/>
      <c r="G6" s="9"/>
      <c r="H6" s="9"/>
      <c r="I6" s="9"/>
      <c r="J6" s="8"/>
      <c r="K6" s="9"/>
      <c r="L6" s="9"/>
      <c r="M6" s="7"/>
    </row>
    <row r="7" spans="1:14" s="11" customFormat="1" ht="12" x14ac:dyDescent="0.2">
      <c r="A7" s="266"/>
      <c r="B7" s="266" t="s">
        <v>27</v>
      </c>
      <c r="C7" s="266" t="s">
        <v>28</v>
      </c>
      <c r="D7" s="268" t="s">
        <v>26</v>
      </c>
      <c r="E7" s="269"/>
      <c r="F7" s="269"/>
      <c r="G7" s="269"/>
      <c r="H7" s="269"/>
      <c r="I7" s="266" t="s">
        <v>29</v>
      </c>
      <c r="J7" s="266" t="s">
        <v>30</v>
      </c>
      <c r="K7" s="266" t="s">
        <v>31</v>
      </c>
      <c r="L7" s="266" t="s">
        <v>32</v>
      </c>
      <c r="M7" s="264" t="s">
        <v>33</v>
      </c>
    </row>
    <row r="8" spans="1:14" s="11" customFormat="1" ht="23.25" customHeight="1" x14ac:dyDescent="0.2">
      <c r="A8" s="267"/>
      <c r="B8" s="267"/>
      <c r="C8" s="267"/>
      <c r="D8" s="12">
        <v>1</v>
      </c>
      <c r="E8" s="12">
        <v>2</v>
      </c>
      <c r="F8" s="12">
        <v>3</v>
      </c>
      <c r="G8" s="12">
        <v>4</v>
      </c>
      <c r="H8" s="12">
        <v>5</v>
      </c>
      <c r="I8" s="267"/>
      <c r="J8" s="267"/>
      <c r="K8" s="267"/>
      <c r="L8" s="267"/>
      <c r="M8" s="265"/>
    </row>
    <row r="9" spans="1:14" s="10" customFormat="1" x14ac:dyDescent="0.2">
      <c r="A9" s="260" t="s">
        <v>85</v>
      </c>
      <c r="B9" s="26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4" s="10" customFormat="1" ht="12.75" x14ac:dyDescent="0.2">
      <c r="A10" s="14"/>
      <c r="B10" s="14">
        <v>3</v>
      </c>
      <c r="C10" s="14"/>
      <c r="D10" s="14">
        <v>29</v>
      </c>
      <c r="E10" s="14">
        <v>29</v>
      </c>
      <c r="F10" s="14">
        <v>29</v>
      </c>
      <c r="G10" s="14">
        <v>29</v>
      </c>
      <c r="H10" s="15">
        <v>28</v>
      </c>
      <c r="I10" s="15">
        <f>ROUND(J10/5,1)</f>
        <v>28.8</v>
      </c>
      <c r="J10" s="15">
        <f>D10+E10+F10+G10+H10</f>
        <v>144</v>
      </c>
      <c r="K10" s="16"/>
      <c r="L10" s="15">
        <f t="shared" ref="L10" si="0">J10-K10</f>
        <v>144</v>
      </c>
      <c r="M10" s="17">
        <v>2</v>
      </c>
      <c r="N10" s="10" t="s">
        <v>112</v>
      </c>
    </row>
    <row r="11" spans="1:14" s="10" customFormat="1" ht="12.75" x14ac:dyDescent="0.2">
      <c r="A11" s="14"/>
      <c r="B11" s="14">
        <v>4</v>
      </c>
      <c r="C11" s="14"/>
      <c r="D11" s="14">
        <v>30</v>
      </c>
      <c r="E11" s="14">
        <v>30</v>
      </c>
      <c r="F11" s="14">
        <v>30</v>
      </c>
      <c r="G11" s="14">
        <v>30</v>
      </c>
      <c r="H11" s="15">
        <v>30</v>
      </c>
      <c r="I11" s="15">
        <f>ROUND(J11/5,1)</f>
        <v>30</v>
      </c>
      <c r="J11" s="15">
        <f>D11+E11+F11+G11+H11</f>
        <v>150</v>
      </c>
      <c r="K11" s="16"/>
      <c r="L11" s="15">
        <f t="shared" ref="L11" si="1">J11-K11</f>
        <v>150</v>
      </c>
      <c r="M11" s="17">
        <v>1</v>
      </c>
      <c r="N11" s="10" t="s">
        <v>122</v>
      </c>
    </row>
    <row r="12" spans="1:14" s="10" customFormat="1" ht="12.75" x14ac:dyDescent="0.2">
      <c r="A12" s="14"/>
      <c r="B12" s="14">
        <v>5</v>
      </c>
      <c r="C12" s="14"/>
      <c r="D12" s="14">
        <v>28</v>
      </c>
      <c r="E12" s="14">
        <v>28</v>
      </c>
      <c r="F12" s="14">
        <v>28</v>
      </c>
      <c r="G12" s="14">
        <v>28</v>
      </c>
      <c r="H12" s="15">
        <v>29</v>
      </c>
      <c r="I12" s="15">
        <f>ROUND(J12/5,1)</f>
        <v>28.2</v>
      </c>
      <c r="J12" s="15">
        <f>D12+E12+F12+G12+H12</f>
        <v>141</v>
      </c>
      <c r="K12" s="16"/>
      <c r="L12" s="15">
        <f>J12-K12</f>
        <v>141</v>
      </c>
      <c r="M12" s="17">
        <v>3</v>
      </c>
      <c r="N12" s="10" t="s">
        <v>118</v>
      </c>
    </row>
    <row r="13" spans="1:14" s="10" customFormat="1" x14ac:dyDescent="0.2">
      <c r="A13" s="260" t="s">
        <v>84</v>
      </c>
      <c r="B13" s="26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4" s="10" customFormat="1" ht="12.75" x14ac:dyDescent="0.2">
      <c r="A14" s="14"/>
      <c r="B14" s="14">
        <v>1</v>
      </c>
      <c r="C14" s="14"/>
      <c r="D14" s="14">
        <v>30</v>
      </c>
      <c r="E14" s="14">
        <v>30</v>
      </c>
      <c r="F14" s="14">
        <v>30</v>
      </c>
      <c r="G14" s="14">
        <v>30</v>
      </c>
      <c r="H14" s="15">
        <v>30</v>
      </c>
      <c r="I14" s="15">
        <f>ROUND(J14/5,1)</f>
        <v>30</v>
      </c>
      <c r="J14" s="15">
        <f>D14+E14+F14+G14+H14</f>
        <v>150</v>
      </c>
      <c r="K14" s="16"/>
      <c r="L14" s="15">
        <f t="shared" ref="L14" si="2">J14-K14</f>
        <v>150</v>
      </c>
      <c r="M14" s="17">
        <v>1</v>
      </c>
      <c r="N14" s="10" t="s">
        <v>135</v>
      </c>
    </row>
    <row r="15" spans="1:14" s="10" customFormat="1" ht="13.5" thickBo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4" s="10" customFormat="1" ht="13.5" thickBot="1" x14ac:dyDescent="0.25">
      <c r="A16" s="19"/>
      <c r="B16" s="18"/>
      <c r="C16" s="20" t="s">
        <v>38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s="10" customFormat="1" ht="13.5" thickBot="1" x14ac:dyDescent="0.25">
      <c r="A17" s="21"/>
      <c r="B17" s="18"/>
      <c r="C17" s="20" t="s">
        <v>34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10" customFormat="1" ht="12.75" x14ac:dyDescent="0.2">
      <c r="A18" s="18"/>
      <c r="B18" s="18"/>
      <c r="C18" s="18" t="s">
        <v>35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</sheetData>
  <mergeCells count="17">
    <mergeCell ref="C3:D3"/>
    <mergeCell ref="F3:G3"/>
    <mergeCell ref="C4:D4"/>
    <mergeCell ref="F4:G4"/>
    <mergeCell ref="C5:D5"/>
    <mergeCell ref="F5:H5"/>
    <mergeCell ref="K7:K8"/>
    <mergeCell ref="L7:L8"/>
    <mergeCell ref="M7:M8"/>
    <mergeCell ref="A13:B13"/>
    <mergeCell ref="A9:B9"/>
    <mergeCell ref="A7:A8"/>
    <mergeCell ref="B7:B8"/>
    <mergeCell ref="C7:C8"/>
    <mergeCell ref="D7:H7"/>
    <mergeCell ref="I7:I8"/>
    <mergeCell ref="J7:J8"/>
  </mergeCells>
  <conditionalFormatting sqref="D14:H14">
    <cfRule type="cellIs" dxfId="21" priority="10" operator="lessThan">
      <formula>$I$14-3</formula>
    </cfRule>
    <cfRule type="cellIs" dxfId="20" priority="13" operator="greaterThan">
      <formula>$I$14+3</formula>
    </cfRule>
  </conditionalFormatting>
  <conditionalFormatting sqref="D12:H12">
    <cfRule type="cellIs" dxfId="19" priority="7" operator="lessThan">
      <formula>$I$12-3</formula>
    </cfRule>
    <cfRule type="cellIs" dxfId="18" priority="11" operator="greaterThan">
      <formula>$I$12+3</formula>
    </cfRule>
  </conditionalFormatting>
  <conditionalFormatting sqref="D11:H11">
    <cfRule type="cellIs" dxfId="17" priority="5" operator="lessThan">
      <formula>$I$12-3</formula>
    </cfRule>
    <cfRule type="cellIs" dxfId="16" priority="6" operator="greaterThan">
      <formula>$I$12+3</formula>
    </cfRule>
  </conditionalFormatting>
  <conditionalFormatting sqref="D10:H10">
    <cfRule type="cellIs" dxfId="15" priority="3" operator="lessThan">
      <formula>$I$12-3</formula>
    </cfRule>
    <cfRule type="cellIs" dxfId="14" priority="4" operator="greaterThan">
      <formula>$I$12+3</formula>
    </cfRule>
  </conditionalFormatting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"/>
  <sheetViews>
    <sheetView workbookViewId="0">
      <selection activeCell="N15" sqref="N15"/>
    </sheetView>
  </sheetViews>
  <sheetFormatPr defaultRowHeight="14.25" x14ac:dyDescent="0.2"/>
  <sheetData>
    <row r="1" spans="1:14" s="5" customFormat="1" ht="15.75" x14ac:dyDescent="0.25">
      <c r="A1" s="2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s="10" customFormat="1" ht="12.75" x14ac:dyDescent="0.2">
      <c r="A3" s="7" t="s">
        <v>26</v>
      </c>
      <c r="B3" s="7">
        <v>1</v>
      </c>
      <c r="C3" s="262" t="s">
        <v>1</v>
      </c>
      <c r="D3" s="262"/>
      <c r="E3" s="145">
        <v>4</v>
      </c>
      <c r="F3" s="263" t="s">
        <v>109</v>
      </c>
      <c r="G3" s="263"/>
      <c r="H3" s="145"/>
      <c r="I3" s="145"/>
      <c r="J3" s="145"/>
      <c r="K3" s="145"/>
      <c r="L3" s="145"/>
      <c r="M3" s="9"/>
    </row>
    <row r="4" spans="1:14" s="10" customFormat="1" ht="12.75" x14ac:dyDescent="0.2">
      <c r="A4" s="7"/>
      <c r="B4" s="7">
        <v>2</v>
      </c>
      <c r="C4" s="262" t="s">
        <v>2</v>
      </c>
      <c r="D4" s="262"/>
      <c r="E4" s="145">
        <v>5</v>
      </c>
      <c r="F4" s="263" t="s">
        <v>23</v>
      </c>
      <c r="G4" s="263"/>
      <c r="H4" s="145"/>
      <c r="I4" s="145"/>
      <c r="J4" s="145"/>
      <c r="K4" s="145"/>
      <c r="L4" s="145"/>
      <c r="M4" s="9"/>
    </row>
    <row r="5" spans="1:14" s="10" customFormat="1" ht="12.75" x14ac:dyDescent="0.2">
      <c r="A5" s="7"/>
      <c r="B5" s="7">
        <v>3</v>
      </c>
      <c r="C5" s="263" t="s">
        <v>110</v>
      </c>
      <c r="D5" s="263"/>
      <c r="E5" s="145"/>
      <c r="F5" s="263"/>
      <c r="G5" s="263"/>
      <c r="H5" s="263"/>
      <c r="I5" s="9"/>
      <c r="J5" s="9"/>
      <c r="K5" s="9"/>
      <c r="L5" s="9"/>
      <c r="M5" s="7"/>
    </row>
    <row r="6" spans="1:14" s="10" customFormat="1" ht="12.75" x14ac:dyDescent="0.2">
      <c r="A6" s="9"/>
      <c r="B6" s="9"/>
      <c r="C6" s="9"/>
      <c r="D6" s="9"/>
      <c r="E6" s="9"/>
      <c r="F6" s="9"/>
      <c r="G6" s="9"/>
      <c r="H6" s="9"/>
      <c r="I6" s="9"/>
      <c r="J6" s="8"/>
      <c r="K6" s="9"/>
      <c r="L6" s="9"/>
      <c r="M6" s="7"/>
    </row>
    <row r="7" spans="1:14" s="11" customFormat="1" ht="12" x14ac:dyDescent="0.2">
      <c r="A7" s="266"/>
      <c r="B7" s="266" t="s">
        <v>27</v>
      </c>
      <c r="C7" s="266" t="s">
        <v>28</v>
      </c>
      <c r="D7" s="268" t="s">
        <v>26</v>
      </c>
      <c r="E7" s="269"/>
      <c r="F7" s="269"/>
      <c r="G7" s="269"/>
      <c r="H7" s="269"/>
      <c r="I7" s="266" t="s">
        <v>29</v>
      </c>
      <c r="J7" s="266" t="s">
        <v>30</v>
      </c>
      <c r="K7" s="266" t="s">
        <v>31</v>
      </c>
      <c r="L7" s="266" t="s">
        <v>32</v>
      </c>
      <c r="M7" s="264" t="s">
        <v>33</v>
      </c>
    </row>
    <row r="8" spans="1:14" s="11" customFormat="1" ht="23.25" customHeight="1" x14ac:dyDescent="0.2">
      <c r="A8" s="267"/>
      <c r="B8" s="267"/>
      <c r="C8" s="267"/>
      <c r="D8" s="12">
        <v>1</v>
      </c>
      <c r="E8" s="12">
        <v>2</v>
      </c>
      <c r="F8" s="12">
        <v>3</v>
      </c>
      <c r="G8" s="12">
        <v>4</v>
      </c>
      <c r="H8" s="12">
        <v>5</v>
      </c>
      <c r="I8" s="267"/>
      <c r="J8" s="267"/>
      <c r="K8" s="267"/>
      <c r="L8" s="267"/>
      <c r="M8" s="265"/>
    </row>
    <row r="9" spans="1:14" s="10" customFormat="1" x14ac:dyDescent="0.2">
      <c r="A9" s="260" t="s">
        <v>86</v>
      </c>
      <c r="B9" s="26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4" s="10" customFormat="1" ht="12.75" x14ac:dyDescent="0.2">
      <c r="A10" s="14"/>
      <c r="B10" s="14">
        <v>1</v>
      </c>
      <c r="C10" s="14"/>
      <c r="D10" s="14">
        <v>30</v>
      </c>
      <c r="E10" s="14">
        <v>30</v>
      </c>
      <c r="F10" s="14">
        <v>30</v>
      </c>
      <c r="G10" s="14">
        <v>30</v>
      </c>
      <c r="H10" s="15">
        <v>30</v>
      </c>
      <c r="I10" s="15">
        <f t="shared" ref="I10:I16" si="0">ROUND(J10/5,1)</f>
        <v>30</v>
      </c>
      <c r="J10" s="15">
        <f t="shared" ref="J10:J16" si="1">D10+E10+F10+G10+H10</f>
        <v>150</v>
      </c>
      <c r="K10" s="16"/>
      <c r="L10" s="15">
        <f t="shared" ref="L10" si="2">J10-K10</f>
        <v>150</v>
      </c>
      <c r="M10" s="17">
        <v>1</v>
      </c>
      <c r="N10" s="10" t="s">
        <v>148</v>
      </c>
    </row>
    <row r="11" spans="1:14" s="10" customFormat="1" ht="12.75" x14ac:dyDescent="0.2">
      <c r="A11" s="14"/>
      <c r="B11" s="14">
        <v>2</v>
      </c>
      <c r="C11" s="14"/>
      <c r="D11" s="14">
        <v>25</v>
      </c>
      <c r="E11" s="14">
        <v>25</v>
      </c>
      <c r="F11" s="14">
        <v>25</v>
      </c>
      <c r="G11" s="14">
        <v>25</v>
      </c>
      <c r="H11" s="15">
        <v>25</v>
      </c>
      <c r="I11" s="15">
        <f t="shared" si="0"/>
        <v>25</v>
      </c>
      <c r="J11" s="15">
        <f t="shared" si="1"/>
        <v>125</v>
      </c>
      <c r="K11" s="16"/>
      <c r="L11" s="15">
        <f t="shared" ref="L11:L12" si="3">J11-K11</f>
        <v>125</v>
      </c>
      <c r="M11" s="17"/>
    </row>
    <row r="12" spans="1:14" s="10" customFormat="1" ht="12.75" x14ac:dyDescent="0.2">
      <c r="A12" s="14"/>
      <c r="B12" s="14">
        <v>3</v>
      </c>
      <c r="C12" s="14"/>
      <c r="D12" s="14">
        <v>26</v>
      </c>
      <c r="E12" s="14">
        <v>25</v>
      </c>
      <c r="F12" s="14">
        <v>25</v>
      </c>
      <c r="G12" s="14">
        <v>26</v>
      </c>
      <c r="H12" s="15">
        <v>26</v>
      </c>
      <c r="I12" s="15">
        <f t="shared" si="0"/>
        <v>25.6</v>
      </c>
      <c r="J12" s="15">
        <f t="shared" si="1"/>
        <v>128</v>
      </c>
      <c r="K12" s="16"/>
      <c r="L12" s="15">
        <f t="shared" si="3"/>
        <v>128</v>
      </c>
      <c r="M12" s="17"/>
    </row>
    <row r="13" spans="1:14" s="10" customFormat="1" ht="12.75" x14ac:dyDescent="0.2">
      <c r="A13" s="14"/>
      <c r="B13" s="14">
        <v>4</v>
      </c>
      <c r="C13" s="14"/>
      <c r="D13" s="14">
        <v>27</v>
      </c>
      <c r="E13" s="14">
        <v>28</v>
      </c>
      <c r="F13" s="14">
        <v>28</v>
      </c>
      <c r="G13" s="14">
        <v>27</v>
      </c>
      <c r="H13" s="15">
        <v>28</v>
      </c>
      <c r="I13" s="15">
        <f t="shared" si="0"/>
        <v>27.6</v>
      </c>
      <c r="J13" s="15">
        <f t="shared" si="1"/>
        <v>138</v>
      </c>
      <c r="K13" s="16"/>
      <c r="L13" s="15">
        <f t="shared" ref="L13:L16" si="4">J13-K13</f>
        <v>138</v>
      </c>
      <c r="M13" s="17">
        <v>3</v>
      </c>
      <c r="N13" s="10" t="s">
        <v>129</v>
      </c>
    </row>
    <row r="14" spans="1:14" s="10" customFormat="1" ht="12.75" x14ac:dyDescent="0.2">
      <c r="A14" s="14"/>
      <c r="B14" s="14">
        <v>6</v>
      </c>
      <c r="C14" s="14"/>
      <c r="D14" s="14">
        <v>25</v>
      </c>
      <c r="E14" s="14">
        <v>29</v>
      </c>
      <c r="F14" s="14">
        <v>29</v>
      </c>
      <c r="G14" s="14">
        <v>26</v>
      </c>
      <c r="H14" s="15">
        <v>27</v>
      </c>
      <c r="I14" s="15">
        <f t="shared" ref="I14" si="5">ROUND(J14/5,1)</f>
        <v>27.2</v>
      </c>
      <c r="J14" s="15">
        <f t="shared" ref="J14" si="6">D14+E14+F14+G14+H14</f>
        <v>136</v>
      </c>
      <c r="K14" s="16"/>
      <c r="L14" s="15">
        <f t="shared" ref="L14" si="7">J14-K14</f>
        <v>136</v>
      </c>
      <c r="M14" s="17"/>
    </row>
    <row r="15" spans="1:14" s="10" customFormat="1" ht="12.75" x14ac:dyDescent="0.2">
      <c r="A15" s="14"/>
      <c r="B15" s="14">
        <v>7</v>
      </c>
      <c r="C15" s="14"/>
      <c r="D15" s="14">
        <v>28</v>
      </c>
      <c r="E15" s="14">
        <v>27</v>
      </c>
      <c r="F15" s="14">
        <v>27</v>
      </c>
      <c r="G15" s="14">
        <v>28</v>
      </c>
      <c r="H15" s="15">
        <v>29</v>
      </c>
      <c r="I15" s="15">
        <f t="shared" si="0"/>
        <v>27.8</v>
      </c>
      <c r="J15" s="15">
        <f t="shared" si="1"/>
        <v>139</v>
      </c>
      <c r="K15" s="16"/>
      <c r="L15" s="15">
        <f t="shared" ref="L15" si="8">J15-K15</f>
        <v>139</v>
      </c>
      <c r="M15" s="17">
        <v>2</v>
      </c>
      <c r="N15" s="10" t="s">
        <v>149</v>
      </c>
    </row>
    <row r="16" spans="1:14" s="10" customFormat="1" ht="12.75" x14ac:dyDescent="0.2">
      <c r="A16" s="14"/>
      <c r="B16" s="14">
        <v>8</v>
      </c>
      <c r="C16" s="14"/>
      <c r="D16" s="14">
        <v>29</v>
      </c>
      <c r="E16" s="14">
        <v>26</v>
      </c>
      <c r="F16" s="14">
        <v>26</v>
      </c>
      <c r="G16" s="14">
        <v>29</v>
      </c>
      <c r="H16" s="15">
        <v>25</v>
      </c>
      <c r="I16" s="15">
        <f t="shared" si="0"/>
        <v>27</v>
      </c>
      <c r="J16" s="15">
        <f t="shared" si="1"/>
        <v>135</v>
      </c>
      <c r="K16" s="16"/>
      <c r="L16" s="15">
        <f t="shared" si="4"/>
        <v>135</v>
      </c>
      <c r="M16" s="17"/>
    </row>
    <row r="17" spans="1:13" s="10" customFormat="1" ht="13.5" thickBo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10" customFormat="1" ht="13.5" thickBot="1" x14ac:dyDescent="0.25">
      <c r="A18" s="19"/>
      <c r="B18" s="18"/>
      <c r="C18" s="20" t="s">
        <v>38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10" customFormat="1" ht="13.5" thickBot="1" x14ac:dyDescent="0.25">
      <c r="A19" s="21"/>
      <c r="B19" s="18"/>
      <c r="C19" s="20" t="s">
        <v>34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s="10" customFormat="1" ht="12.75" x14ac:dyDescent="0.2">
      <c r="A20" s="18"/>
      <c r="B20" s="18"/>
      <c r="C20" s="18" t="s">
        <v>35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</row>
  </sheetData>
  <mergeCells count="16">
    <mergeCell ref="C3:D3"/>
    <mergeCell ref="F3:G3"/>
    <mergeCell ref="C4:D4"/>
    <mergeCell ref="F4:G4"/>
    <mergeCell ref="C5:D5"/>
    <mergeCell ref="F5:H5"/>
    <mergeCell ref="K7:K8"/>
    <mergeCell ref="L7:L8"/>
    <mergeCell ref="M7:M8"/>
    <mergeCell ref="A9:B9"/>
    <mergeCell ref="A7:A8"/>
    <mergeCell ref="B7:B8"/>
    <mergeCell ref="C7:C8"/>
    <mergeCell ref="D7:H7"/>
    <mergeCell ref="I7:I8"/>
    <mergeCell ref="J7:J8"/>
  </mergeCells>
  <conditionalFormatting sqref="D10:H10">
    <cfRule type="cellIs" dxfId="13" priority="10" operator="lessThan">
      <formula>$I$10-3</formula>
    </cfRule>
    <cfRule type="cellIs" dxfId="12" priority="16" operator="greaterThan">
      <formula>$I$10+3</formula>
    </cfRule>
  </conditionalFormatting>
  <conditionalFormatting sqref="D11:H11">
    <cfRule type="cellIs" dxfId="11" priority="9" operator="lessThan">
      <formula>$I$11-3</formula>
    </cfRule>
    <cfRule type="cellIs" dxfId="10" priority="15" operator="greaterThan">
      <formula>$I$11+3</formula>
    </cfRule>
  </conditionalFormatting>
  <conditionalFormatting sqref="D12:H12">
    <cfRule type="cellIs" dxfId="9" priority="8" operator="lessThan">
      <formula>$I$12-3</formula>
    </cfRule>
    <cfRule type="cellIs" dxfId="8" priority="14" operator="greaterThan">
      <formula>$I$12+3</formula>
    </cfRule>
  </conditionalFormatting>
  <conditionalFormatting sqref="D13:H13">
    <cfRule type="cellIs" dxfId="7" priority="7" operator="lessThan">
      <formula>$I$13-3</formula>
    </cfRule>
    <cfRule type="cellIs" dxfId="6" priority="13" operator="greaterThan">
      <formula>$I$13+3</formula>
    </cfRule>
  </conditionalFormatting>
  <conditionalFormatting sqref="D15:H15">
    <cfRule type="cellIs" dxfId="5" priority="6" operator="lessThan">
      <formula>$I$15-3</formula>
    </cfRule>
    <cfRule type="cellIs" dxfId="4" priority="12" operator="greaterThan">
      <formula>$I$15+3</formula>
    </cfRule>
  </conditionalFormatting>
  <conditionalFormatting sqref="D16:H16">
    <cfRule type="cellIs" dxfId="3" priority="5" operator="lessThan">
      <formula>$I$16-3</formula>
    </cfRule>
    <cfRule type="cellIs" dxfId="2" priority="11" operator="greaterThan">
      <formula>$I$16+3</formula>
    </cfRule>
  </conditionalFormatting>
  <conditionalFormatting sqref="D14:H14">
    <cfRule type="cellIs" dxfId="1" priority="1" operator="lessThan">
      <formula>$I$16-3</formula>
    </cfRule>
    <cfRule type="cellIs" dxfId="0" priority="3" operator="greaterThan">
      <formula>$I$16+3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ап ман</vt:lpstr>
      <vt:lpstr>сжм</vt:lpstr>
      <vt:lpstr>салон чол ман</vt:lpstr>
      <vt:lpstr>м с мод н</vt:lpstr>
      <vt:lpstr>ефект Natural </vt:lpstr>
      <vt:lpstr>смг Фанц ман</vt:lpstr>
      <vt:lpstr>Віртуозний стемпінг</vt:lpstr>
      <vt:lpstr>Чоловічий креативний манікюр</vt:lpstr>
      <vt:lpstr>КомбіМан</vt:lpstr>
      <vt:lpstr>спгл</vt:lpstr>
      <vt:lpstr>ідеал поверхня</vt:lpstr>
      <vt:lpstr>подіум диз на кор нігтях</vt:lpstr>
      <vt:lpstr>салон ман ОМС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Kafo</cp:lastModifiedBy>
  <cp:revision>126</cp:revision>
  <cp:lastPrinted>2025-09-18T13:19:04Z</cp:lastPrinted>
  <dcterms:created xsi:type="dcterms:W3CDTF">2024-02-28T21:11:14Z</dcterms:created>
  <dcterms:modified xsi:type="dcterms:W3CDTF">2025-09-25T10:37:29Z</dcterms:modified>
</cp:coreProperties>
</file>