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чемпіонат\18.09\таблиці\"/>
    </mc:Choice>
  </mc:AlternateContent>
  <bookViews>
    <workbookView xWindow="390" yWindow="390" windowWidth="15375" windowHeight="7875" firstSheet="7" activeTab="11"/>
  </bookViews>
  <sheets>
    <sheet name="комерц салон стр" sheetId="1" r:id="rId1"/>
    <sheet name="вес. комерц зачіска" sheetId="2" r:id="rId2"/>
    <sheet name="ОМС 1 вид" sheetId="3" r:id="rId3"/>
    <sheet name="комерц зач. з ел. плет" sheetId="4" r:id="rId4"/>
    <sheet name="ОМС 2 від" sheetId="5" r:id="rId5"/>
    <sheet name="Голівуд хвиля" sheetId="6" r:id="rId6"/>
    <sheet name="Expert blond" sheetId="7" r:id="rId7"/>
    <sheet name="Full Fashion Look" sheetId="8" r:id="rId8"/>
    <sheet name="Сучасні текстури" sheetId="9" r:id="rId9"/>
    <sheet name="креат фарбування" sheetId="10" r:id="rId10"/>
    <sheet name="Етно" sheetId="11" r:id="rId11"/>
    <sheet name="Фант зач з ел пастиж вир" sheetId="12" r:id="rId1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1" l="1"/>
  <c r="J14" i="11" s="1"/>
  <c r="G14" i="11" l="1"/>
  <c r="K12" i="2"/>
  <c r="K13" i="2"/>
  <c r="K14" i="2"/>
  <c r="K16" i="2"/>
  <c r="K18" i="2"/>
  <c r="K20" i="2"/>
  <c r="K21" i="2"/>
  <c r="K22" i="2"/>
  <c r="K24" i="2"/>
  <c r="K11" i="2"/>
  <c r="L12" i="2"/>
  <c r="L13" i="2"/>
  <c r="L14" i="2"/>
  <c r="L15" i="2"/>
  <c r="K15" i="2" s="1"/>
  <c r="L16" i="2"/>
  <c r="L18" i="2"/>
  <c r="L20" i="2"/>
  <c r="L21" i="2"/>
  <c r="L22" i="2"/>
  <c r="L24" i="2"/>
  <c r="L11" i="2"/>
  <c r="I12" i="12" l="1"/>
  <c r="H12" i="12" s="1"/>
  <c r="I10" i="12"/>
  <c r="H10" i="12" s="1"/>
  <c r="H11" i="11"/>
  <c r="G11" i="11" s="1"/>
  <c r="H12" i="11"/>
  <c r="G12" i="11" s="1"/>
  <c r="H13" i="11"/>
  <c r="G13" i="11" s="1"/>
  <c r="H15" i="11"/>
  <c r="J15" i="11" s="1"/>
  <c r="H17" i="11"/>
  <c r="G17" i="11" s="1"/>
  <c r="H10" i="11"/>
  <c r="G10" i="11" s="1"/>
  <c r="K12" i="10"/>
  <c r="J12" i="10" s="1"/>
  <c r="K10" i="10"/>
  <c r="M10" i="10" s="1"/>
  <c r="L11" i="9"/>
  <c r="K11" i="9" s="1"/>
  <c r="L12" i="9"/>
  <c r="N12" i="9" s="1"/>
  <c r="L13" i="9"/>
  <c r="K13" i="9" s="1"/>
  <c r="L14" i="9"/>
  <c r="K14" i="9" s="1"/>
  <c r="L15" i="9"/>
  <c r="K15" i="9" s="1"/>
  <c r="L17" i="9"/>
  <c r="N17" i="9" s="1"/>
  <c r="L18" i="9"/>
  <c r="K18" i="9" s="1"/>
  <c r="L20" i="9"/>
  <c r="K20" i="9" s="1"/>
  <c r="L21" i="9"/>
  <c r="K21" i="9" s="1"/>
  <c r="L22" i="9"/>
  <c r="N22" i="9" s="1"/>
  <c r="L10" i="9"/>
  <c r="K10" i="9" s="1"/>
  <c r="L11" i="8"/>
  <c r="K11" i="8" s="1"/>
  <c r="L12" i="8"/>
  <c r="K12" i="8" s="1"/>
  <c r="L10" i="8"/>
  <c r="K10" i="8" s="1"/>
  <c r="L11" i="7"/>
  <c r="K11" i="7" s="1"/>
  <c r="L12" i="7"/>
  <c r="N12" i="7" s="1"/>
  <c r="L13" i="7"/>
  <c r="K13" i="7" s="1"/>
  <c r="L10" i="7"/>
  <c r="K10" i="7" s="1"/>
  <c r="K11" i="6"/>
  <c r="M11" i="6" s="1"/>
  <c r="K12" i="6"/>
  <c r="J12" i="6" s="1"/>
  <c r="K13" i="6"/>
  <c r="M13" i="6" s="1"/>
  <c r="K14" i="6"/>
  <c r="J14" i="6" s="1"/>
  <c r="K15" i="6"/>
  <c r="J15" i="6" s="1"/>
  <c r="K16" i="6"/>
  <c r="J16" i="6" s="1"/>
  <c r="K18" i="6"/>
  <c r="J18" i="6" s="1"/>
  <c r="K20" i="6"/>
  <c r="J20" i="6" s="1"/>
  <c r="K21" i="6"/>
  <c r="J21" i="6" s="1"/>
  <c r="K10" i="6"/>
  <c r="J10" i="6" s="1"/>
  <c r="L11" i="1"/>
  <c r="K11" i="1" s="1"/>
  <c r="L13" i="1"/>
  <c r="N13" i="1" s="1"/>
  <c r="L14" i="1"/>
  <c r="K14" i="1" s="1"/>
  <c r="L16" i="1"/>
  <c r="K16" i="1" s="1"/>
  <c r="L10" i="1"/>
  <c r="K10" i="1" s="1"/>
  <c r="J10" i="11"/>
  <c r="M12" i="10"/>
  <c r="N11" i="7"/>
  <c r="M18" i="6"/>
  <c r="M14" i="6"/>
  <c r="N11" i="5"/>
  <c r="P11" i="5" s="1"/>
  <c r="N27" i="4"/>
  <c r="P27" i="4" s="1"/>
  <c r="N26" i="4"/>
  <c r="P26" i="4" s="1"/>
  <c r="N24" i="4"/>
  <c r="P24" i="4" s="1"/>
  <c r="N22" i="4"/>
  <c r="P22" i="4" s="1"/>
  <c r="N21" i="4"/>
  <c r="P21" i="4" s="1"/>
  <c r="N20" i="4"/>
  <c r="P20" i="4" s="1"/>
  <c r="N19" i="4"/>
  <c r="P19" i="4" s="1"/>
  <c r="N18" i="4"/>
  <c r="P18" i="4" s="1"/>
  <c r="N17" i="4"/>
  <c r="P17" i="4" s="1"/>
  <c r="N16" i="4"/>
  <c r="P16" i="4" s="1"/>
  <c r="N15" i="4"/>
  <c r="P15" i="4" s="1"/>
  <c r="N14" i="4"/>
  <c r="P14" i="4" s="1"/>
  <c r="N13" i="4"/>
  <c r="P13" i="4" s="1"/>
  <c r="N12" i="4"/>
  <c r="P12" i="4" s="1"/>
  <c r="N11" i="4"/>
  <c r="P11" i="4" s="1"/>
  <c r="N11" i="3"/>
  <c r="P11" i="3" s="1"/>
  <c r="N24" i="2"/>
  <c r="N22" i="2"/>
  <c r="N21" i="2"/>
  <c r="N20" i="2"/>
  <c r="N18" i="2"/>
  <c r="N16" i="2"/>
  <c r="N15" i="2"/>
  <c r="N14" i="2"/>
  <c r="N13" i="2"/>
  <c r="N12" i="2"/>
  <c r="N11" i="2"/>
  <c r="N16" i="1"/>
  <c r="N11" i="9" l="1"/>
  <c r="N18" i="9"/>
  <c r="N21" i="9"/>
  <c r="N13" i="9"/>
  <c r="N10" i="9"/>
  <c r="N14" i="9"/>
  <c r="N20" i="9"/>
  <c r="K12" i="12"/>
  <c r="K10" i="12"/>
  <c r="J12" i="11"/>
  <c r="J11" i="11"/>
  <c r="J13" i="11"/>
  <c r="G15" i="11"/>
  <c r="J17" i="11"/>
  <c r="N10" i="7"/>
  <c r="N13" i="7"/>
  <c r="M10" i="6"/>
  <c r="M12" i="6"/>
  <c r="M11" i="5"/>
  <c r="J13" i="6"/>
  <c r="J11" i="6"/>
  <c r="M15" i="6"/>
  <c r="M21" i="6"/>
  <c r="M16" i="6"/>
  <c r="M20" i="6"/>
  <c r="N11" i="8"/>
  <c r="K12" i="7"/>
  <c r="M11" i="3"/>
  <c r="M13" i="4"/>
  <c r="M21" i="4"/>
  <c r="M19" i="4"/>
  <c r="M17" i="4"/>
  <c r="M11" i="4"/>
  <c r="M27" i="4"/>
  <c r="M24" i="4"/>
  <c r="M15" i="4"/>
  <c r="N11" i="1"/>
  <c r="N14" i="1"/>
  <c r="K13" i="1"/>
  <c r="N10" i="1"/>
  <c r="J10" i="10"/>
  <c r="K12" i="9"/>
  <c r="K22" i="9"/>
  <c r="K17" i="9"/>
  <c r="N15" i="9"/>
  <c r="N12" i="8"/>
  <c r="N10" i="8"/>
  <c r="M12" i="4"/>
  <c r="M14" i="4"/>
  <c r="M16" i="4"/>
  <c r="M18" i="4"/>
  <c r="M20" i="4"/>
  <c r="M22" i="4"/>
  <c r="M26" i="4"/>
</calcChain>
</file>

<file path=xl/comments1.xml><?xml version="1.0" encoding="utf-8"?>
<comments xmlns="http://schemas.openxmlformats.org/spreadsheetml/2006/main">
  <authors>
    <author>User</author>
  </authors>
  <commentLis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D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 відповідає номінації</t>
        </r>
      </text>
    </comment>
  </commentList>
</comments>
</file>

<file path=xl/sharedStrings.xml><?xml version="1.0" encoding="utf-8"?>
<sst xmlns="http://schemas.openxmlformats.org/spreadsheetml/2006/main" count="370" uniqueCount="108">
  <si>
    <t>СУДДІ</t>
  </si>
  <si>
    <t>НОМЕР УЧАСНИКА</t>
  </si>
  <si>
    <t>ПІБ</t>
  </si>
  <si>
    <t>СЕРЕДНІЙ БАЛ</t>
  </si>
  <si>
    <t>ЗАГ. БАЛ</t>
  </si>
  <si>
    <t>ШТРАФ</t>
  </si>
  <si>
    <t>ФІНАЛЬНИЙ БАЛ</t>
  </si>
  <si>
    <t>МІСЦЕ</t>
  </si>
  <si>
    <t>студенти</t>
  </si>
  <si>
    <t>Стажер 1</t>
  </si>
  <si>
    <t>Стажер 2</t>
  </si>
  <si>
    <t>При розбіжності балів судді на 3 або вище від середнього значення, суддя отримає жовту або червону картку</t>
  </si>
  <si>
    <t>СТАЖЕРИ</t>
  </si>
  <si>
    <r>
      <t>Розбіжність балів на 3 або більше від середнього балу</t>
    </r>
    <r>
      <rPr>
        <b/>
        <sz val="11"/>
        <rFont val="Calibri"/>
        <family val="2"/>
        <charset val="204"/>
        <scheme val="minor"/>
      </rPr>
      <t xml:space="preserve"> у меншу сторону</t>
    </r>
  </si>
  <si>
    <r>
      <t xml:space="preserve">Розбіжність балів на 3 або більше від середнього балу </t>
    </r>
    <r>
      <rPr>
        <b/>
        <sz val="11"/>
        <rFont val="Calibri"/>
        <family val="2"/>
        <charset val="204"/>
        <scheme val="minor"/>
      </rPr>
      <t>у більшу сторону</t>
    </r>
  </si>
  <si>
    <t>Номінація: Комерційна салонна стрижка</t>
  </si>
  <si>
    <t>Ніколаєв</t>
  </si>
  <si>
    <t>Матирний</t>
  </si>
  <si>
    <t>Булавінова</t>
  </si>
  <si>
    <t>Ющенко</t>
  </si>
  <si>
    <t>Остапюк</t>
  </si>
  <si>
    <t>Філіп</t>
  </si>
  <si>
    <t>Заранко</t>
  </si>
  <si>
    <t>Мурадян</t>
  </si>
  <si>
    <t>Олешко</t>
  </si>
  <si>
    <t>Вавіло</t>
  </si>
  <si>
    <t>Баланюк</t>
  </si>
  <si>
    <t>Нестерова</t>
  </si>
  <si>
    <t>Номінація: Комерційна зачіска з елементами плетіння</t>
  </si>
  <si>
    <t>Номінація: Модна жіноча зачіска на довгому волоссі ОМС (2 вид)</t>
  </si>
  <si>
    <t>Номінація: Модна жіноча зачіска "Голівудська Хвиля"</t>
  </si>
  <si>
    <t>Номінація: Фарбування Expert blond ( чистий блонд)</t>
  </si>
  <si>
    <t>Номінація: Жіночий Full Fashion Look</t>
  </si>
  <si>
    <t>Номінація: Сучасні текстури</t>
  </si>
  <si>
    <t>Номінація: Креативне фарбування</t>
  </si>
  <si>
    <t>Номінація: Фантазійна зачіска з елементами пастижерних виробів</t>
  </si>
  <si>
    <t>Номінація: Hair Show: Український етно стиль</t>
  </si>
  <si>
    <t>Цюра</t>
  </si>
  <si>
    <t>Олещко</t>
  </si>
  <si>
    <t>Ващук</t>
  </si>
  <si>
    <t>юніори</t>
  </si>
  <si>
    <t>профі</t>
  </si>
  <si>
    <t>юніор</t>
  </si>
  <si>
    <t>майстри</t>
  </si>
  <si>
    <t>Номінація: Весільна комерційна зачіска</t>
  </si>
  <si>
    <t>бал судді №5 змінено з 25 на 28, згдно правил суддівства СПУ</t>
  </si>
  <si>
    <t>бал судді №6 змінено з 29 на 25 (зг. правил судд. СПУ)</t>
  </si>
  <si>
    <t>бал судді №6 змінено з 25 на 28(зг. правил судд. СПУ)</t>
  </si>
  <si>
    <t>бал судді №4 змінено з 30 на 26(зг. правил судд. СПУ)</t>
  </si>
  <si>
    <t>Номінація: Модна жіноча зачіска на довгому волоссі - ОМС (1 вид)</t>
  </si>
  <si>
    <t>Сердюк Ольга</t>
  </si>
  <si>
    <t>Думіна Діана</t>
  </si>
  <si>
    <t>Грушовенко Таїсія</t>
  </si>
  <si>
    <t>Біда Наталія</t>
  </si>
  <si>
    <t>Козина Оксана</t>
  </si>
  <si>
    <t>Трухан Вікторія</t>
  </si>
  <si>
    <t>Слобоженюк Руслана</t>
  </si>
  <si>
    <t>Прядкіна Олена</t>
  </si>
  <si>
    <t>Давиденко Аліна</t>
  </si>
  <si>
    <t>Башта Марина</t>
  </si>
  <si>
    <t>Ліщук  Наталія</t>
  </si>
  <si>
    <t>Білоконь Вікторія</t>
  </si>
  <si>
    <t>Островзька Лілія</t>
  </si>
  <si>
    <t>Левицька Ольга</t>
  </si>
  <si>
    <t>Коробов Аліна</t>
  </si>
  <si>
    <t>Ільюк Валентина</t>
  </si>
  <si>
    <t>без розподілу</t>
  </si>
  <si>
    <t xml:space="preserve">Корбов Аліна </t>
  </si>
  <si>
    <t xml:space="preserve">Яремчук Олеся  </t>
  </si>
  <si>
    <t>Самойленко Інна</t>
  </si>
  <si>
    <t xml:space="preserve">Марчук Ольга </t>
  </si>
  <si>
    <t>Герасимюк Софія</t>
  </si>
  <si>
    <t>Мовчан Емілія</t>
  </si>
  <si>
    <t>Кузьменко Дар’я</t>
  </si>
  <si>
    <t>Федосенко Вікторія</t>
  </si>
  <si>
    <t>Свінцицька Анастасія</t>
  </si>
  <si>
    <t>Сторчак Ангеліна</t>
  </si>
  <si>
    <t>Котовська Марина</t>
  </si>
  <si>
    <t>Янішевська Анастасія</t>
  </si>
  <si>
    <t>Кондратюк Ксенія</t>
  </si>
  <si>
    <t>Лесик Людмила</t>
  </si>
  <si>
    <t>Самусенко Марина</t>
  </si>
  <si>
    <t xml:space="preserve">Пивовар Валерія </t>
  </si>
  <si>
    <t>Бокшева Віолета</t>
  </si>
  <si>
    <t>Щербатко Анастасія</t>
  </si>
  <si>
    <t xml:space="preserve">Настасієнко Вероніка </t>
  </si>
  <si>
    <t xml:space="preserve">Яремчук Олеся </t>
  </si>
  <si>
    <t xml:space="preserve">Косяк Ярослава </t>
  </si>
  <si>
    <t xml:space="preserve">Козина Оксана  </t>
  </si>
  <si>
    <t xml:space="preserve">Загоруйко Мілан </t>
  </si>
  <si>
    <t>Гандельман Анастасія</t>
  </si>
  <si>
    <t xml:space="preserve">Загоруйко Мілан  </t>
  </si>
  <si>
    <t>Гончарук Олександра</t>
  </si>
  <si>
    <t>Пришва Олена</t>
  </si>
  <si>
    <t>Липовенко Ангеліна</t>
  </si>
  <si>
    <t>Кузьменко Олександра Олегівна</t>
  </si>
  <si>
    <t>Одарич Анастасія</t>
  </si>
  <si>
    <t xml:space="preserve">Галяс Валерія Ігорівна </t>
  </si>
  <si>
    <t xml:space="preserve">Луценко Алла Володимирівна </t>
  </si>
  <si>
    <t>Дудченко Яна</t>
  </si>
  <si>
    <t xml:space="preserve">Корбов Аліна  </t>
  </si>
  <si>
    <t xml:space="preserve">Козина Оксана </t>
  </si>
  <si>
    <t>Буренко Олена</t>
  </si>
  <si>
    <t>Севериненко Ліна</t>
  </si>
  <si>
    <t>Бичко Анастасія</t>
  </si>
  <si>
    <t>Чернявська Вікторія</t>
  </si>
  <si>
    <t>Якубенко Анастасія</t>
  </si>
  <si>
    <t>Черявська Вікторія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</si>
</sst>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0" fillId="2" borderId="0" xfId="0" applyFill="1"/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6" xfId="0" applyFill="1" applyBorder="1"/>
    <xf numFmtId="0" fontId="2" fillId="3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3" fillId="0" borderId="6" xfId="0" applyFont="1" applyFill="1" applyBorder="1" applyAlignment="1">
      <alignment horizontal="center" vertical="center"/>
    </xf>
    <xf numFmtId="0" fontId="0" fillId="4" borderId="7" xfId="0" applyFill="1" applyBorder="1"/>
    <xf numFmtId="0" fontId="5" fillId="0" borderId="0" xfId="0" applyFont="1"/>
    <xf numFmtId="0" fontId="0" fillId="5" borderId="7" xfId="0" applyFill="1" applyBorder="1"/>
    <xf numFmtId="0" fontId="0" fillId="0" borderId="0" xfId="0" applyAlignment="1"/>
    <xf numFmtId="0" fontId="0" fillId="0" borderId="0" xfId="0"/>
    <xf numFmtId="0" fontId="0" fillId="0" borderId="0" xfId="0" applyAlignment="1"/>
    <xf numFmtId="0" fontId="3" fillId="4" borderId="6" xfId="0" applyFont="1" applyFill="1" applyBorder="1" applyAlignment="1">
      <alignment horizontal="center" vertical="center"/>
    </xf>
    <xf numFmtId="0" fontId="8" fillId="0" borderId="0" xfId="0" applyFont="1" applyAlignment="1"/>
    <xf numFmtId="0" fontId="8" fillId="0" borderId="0" xfId="0" applyFont="1"/>
    <xf numFmtId="0" fontId="3" fillId="5" borderId="6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0" xfId="0"/>
    <xf numFmtId="0" fontId="7" fillId="0" borderId="0" xfId="0" applyFont="1" applyAlignment="1">
      <alignment wrapText="1"/>
    </xf>
    <xf numFmtId="0" fontId="0" fillId="0" borderId="0" xfId="0" applyAlignment="1"/>
    <xf numFmtId="0" fontId="8" fillId="0" borderId="8" xfId="0" applyFont="1" applyBorder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144"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D966"/>
        </patternFill>
      </fill>
    </dxf>
  </dxfs>
  <tableStyles count="0" defaultTableStyle="TableStyleMedium2" defaultPivotStyle="PivotStyleLight16"/>
  <colors>
    <mruColors>
      <color rgb="FFFFA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workbookViewId="0">
      <selection activeCell="O16" sqref="O16"/>
    </sheetView>
  </sheetViews>
  <sheetFormatPr defaultRowHeight="15" x14ac:dyDescent="0.25"/>
  <cols>
    <col min="1" max="2" width="9.140625" style="12"/>
    <col min="3" max="3" width="17" style="12" customWidth="1"/>
    <col min="4" max="13" width="9.140625" style="12"/>
    <col min="14" max="14" width="10.140625" style="12" customWidth="1"/>
    <col min="15" max="15" width="9.140625" style="12"/>
    <col min="17" max="17" width="11.7109375" bestFit="1" customWidth="1"/>
  </cols>
  <sheetData>
    <row r="1" spans="1:15" x14ac:dyDescent="0.25">
      <c r="A1" s="1" t="s">
        <v>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5">
      <c r="A3" s="3" t="s">
        <v>0</v>
      </c>
      <c r="B3" s="11">
        <v>1</v>
      </c>
      <c r="C3" s="37" t="s">
        <v>16</v>
      </c>
      <c r="D3" s="37"/>
      <c r="E3" s="11">
        <v>4</v>
      </c>
      <c r="F3" s="34" t="s">
        <v>19</v>
      </c>
      <c r="G3" s="34"/>
      <c r="H3" s="34"/>
      <c r="I3" s="19" t="s">
        <v>12</v>
      </c>
      <c r="J3" s="19">
        <v>1</v>
      </c>
      <c r="K3" s="19" t="s">
        <v>21</v>
      </c>
      <c r="L3" s="11"/>
      <c r="M3" s="11"/>
      <c r="N3" s="11"/>
      <c r="O3" s="2"/>
    </row>
    <row r="4" spans="1:15" x14ac:dyDescent="0.25">
      <c r="A4" s="3"/>
      <c r="B4" s="11">
        <v>2</v>
      </c>
      <c r="C4" s="37" t="s">
        <v>17</v>
      </c>
      <c r="D4" s="37"/>
      <c r="E4" s="11">
        <v>5</v>
      </c>
      <c r="F4" s="34" t="s">
        <v>20</v>
      </c>
      <c r="G4" s="34"/>
      <c r="H4" s="34"/>
      <c r="I4" s="19"/>
      <c r="J4" s="19">
        <v>2</v>
      </c>
      <c r="K4" s="19" t="s">
        <v>22</v>
      </c>
      <c r="L4" s="11"/>
      <c r="M4" s="11"/>
      <c r="N4" s="11"/>
      <c r="O4" s="2"/>
    </row>
    <row r="5" spans="1:15" x14ac:dyDescent="0.25">
      <c r="A5" s="3"/>
      <c r="B5" s="11">
        <v>3</v>
      </c>
      <c r="C5" s="37" t="s">
        <v>18</v>
      </c>
      <c r="D5" s="37"/>
      <c r="E5" s="11"/>
      <c r="F5" s="34"/>
      <c r="G5" s="34"/>
      <c r="H5" s="34"/>
      <c r="I5" s="11"/>
      <c r="J5" s="11"/>
      <c r="K5" s="2"/>
      <c r="L5" s="2"/>
      <c r="M5" s="2"/>
      <c r="N5" s="2"/>
      <c r="O5" s="3"/>
    </row>
    <row r="6" spans="1:15" x14ac:dyDescent="0.25">
      <c r="A6" s="3"/>
      <c r="B6" s="11"/>
      <c r="C6" s="11"/>
      <c r="D6" s="11"/>
      <c r="E6" s="11"/>
      <c r="F6" s="34"/>
      <c r="G6" s="34"/>
      <c r="H6" s="34"/>
      <c r="I6" s="11"/>
      <c r="J6" s="11"/>
      <c r="K6" s="2"/>
      <c r="L6" s="11"/>
      <c r="M6" s="2"/>
      <c r="N6" s="2"/>
      <c r="O6" s="3"/>
    </row>
    <row r="7" spans="1:15" x14ac:dyDescent="0.25">
      <c r="A7" s="30"/>
      <c r="B7" s="30" t="s">
        <v>1</v>
      </c>
      <c r="C7" s="30" t="s">
        <v>2</v>
      </c>
      <c r="D7" s="32" t="s">
        <v>0</v>
      </c>
      <c r="E7" s="33"/>
      <c r="F7" s="33"/>
      <c r="G7" s="33"/>
      <c r="H7" s="33"/>
      <c r="I7" s="33"/>
      <c r="J7" s="33"/>
      <c r="K7" s="30" t="s">
        <v>3</v>
      </c>
      <c r="L7" s="30" t="s">
        <v>4</v>
      </c>
      <c r="M7" s="30" t="s">
        <v>5</v>
      </c>
      <c r="N7" s="30" t="s">
        <v>6</v>
      </c>
      <c r="O7" s="28" t="s">
        <v>7</v>
      </c>
    </row>
    <row r="8" spans="1:15" ht="15" customHeight="1" x14ac:dyDescent="0.25">
      <c r="A8" s="31"/>
      <c r="B8" s="31"/>
      <c r="C8" s="31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31"/>
      <c r="L8" s="31"/>
      <c r="M8" s="31"/>
      <c r="N8" s="31"/>
      <c r="O8" s="29"/>
    </row>
    <row r="9" spans="1:15" x14ac:dyDescent="0.25">
      <c r="A9" s="35" t="s">
        <v>8</v>
      </c>
      <c r="B9" s="3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6"/>
      <c r="B10" s="6">
        <v>9</v>
      </c>
      <c r="C10" s="6" t="s">
        <v>50</v>
      </c>
      <c r="D10" s="6">
        <v>29</v>
      </c>
      <c r="E10" s="6">
        <v>29</v>
      </c>
      <c r="F10" s="6">
        <v>29</v>
      </c>
      <c r="G10" s="6">
        <v>30</v>
      </c>
      <c r="H10" s="6">
        <v>30</v>
      </c>
      <c r="I10" s="15">
        <v>29</v>
      </c>
      <c r="J10" s="15">
        <v>30</v>
      </c>
      <c r="K10" s="7">
        <f>ROUND(L10/5,1)</f>
        <v>29.4</v>
      </c>
      <c r="L10" s="7">
        <f>D10+E10+F10+G10+H10</f>
        <v>147</v>
      </c>
      <c r="M10" s="8"/>
      <c r="N10" s="7">
        <f t="shared" ref="N10:N16" si="0">L10-M10</f>
        <v>147</v>
      </c>
      <c r="O10" s="9">
        <v>2</v>
      </c>
    </row>
    <row r="11" spans="1:15" x14ac:dyDescent="0.25">
      <c r="A11" s="6"/>
      <c r="B11" s="6">
        <v>10</v>
      </c>
      <c r="C11" s="6" t="s">
        <v>51</v>
      </c>
      <c r="D11" s="6">
        <v>30</v>
      </c>
      <c r="E11" s="6">
        <v>30</v>
      </c>
      <c r="F11" s="6">
        <v>30</v>
      </c>
      <c r="G11" s="6">
        <v>29</v>
      </c>
      <c r="H11" s="6">
        <v>29</v>
      </c>
      <c r="I11" s="15">
        <v>30</v>
      </c>
      <c r="J11" s="15">
        <v>29</v>
      </c>
      <c r="K11" s="7">
        <f t="shared" ref="K11:K16" si="1">ROUND(L11/5,1)</f>
        <v>29.6</v>
      </c>
      <c r="L11" s="7">
        <f t="shared" ref="L11:L16" si="2">D11+E11+F11+G11+H11</f>
        <v>148</v>
      </c>
      <c r="M11" s="8"/>
      <c r="N11" s="7">
        <f t="shared" si="0"/>
        <v>148</v>
      </c>
      <c r="O11" s="9">
        <v>1</v>
      </c>
    </row>
    <row r="12" spans="1:15" s="14" customFormat="1" x14ac:dyDescent="0.25">
      <c r="A12" s="35" t="s">
        <v>40</v>
      </c>
      <c r="B12" s="36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 x14ac:dyDescent="0.25">
      <c r="A13" s="6"/>
      <c r="B13" s="6">
        <v>11</v>
      </c>
      <c r="C13" s="6" t="s">
        <v>52</v>
      </c>
      <c r="D13" s="6">
        <v>29</v>
      </c>
      <c r="E13" s="6">
        <v>28</v>
      </c>
      <c r="F13" s="6">
        <v>29</v>
      </c>
      <c r="G13" s="6">
        <v>29</v>
      </c>
      <c r="H13" s="6">
        <v>29</v>
      </c>
      <c r="I13" s="15">
        <v>29</v>
      </c>
      <c r="J13" s="15">
        <v>30</v>
      </c>
      <c r="K13" s="7">
        <f t="shared" si="1"/>
        <v>28.8</v>
      </c>
      <c r="L13" s="7">
        <f t="shared" si="2"/>
        <v>144</v>
      </c>
      <c r="M13" s="8"/>
      <c r="N13" s="7">
        <f t="shared" si="0"/>
        <v>144</v>
      </c>
      <c r="O13" s="9">
        <v>2</v>
      </c>
    </row>
    <row r="14" spans="1:15" x14ac:dyDescent="0.25">
      <c r="A14" s="6"/>
      <c r="B14" s="6">
        <v>12</v>
      </c>
      <c r="C14" s="6" t="s">
        <v>53</v>
      </c>
      <c r="D14" s="6">
        <v>30</v>
      </c>
      <c r="E14" s="6">
        <v>30</v>
      </c>
      <c r="F14" s="6">
        <v>30</v>
      </c>
      <c r="G14" s="6">
        <v>30</v>
      </c>
      <c r="H14" s="6">
        <v>30</v>
      </c>
      <c r="I14" s="15">
        <v>30</v>
      </c>
      <c r="J14" s="15">
        <v>29</v>
      </c>
      <c r="K14" s="7">
        <f t="shared" si="1"/>
        <v>30</v>
      </c>
      <c r="L14" s="7">
        <f t="shared" si="2"/>
        <v>150</v>
      </c>
      <c r="M14" s="8"/>
      <c r="N14" s="7">
        <f t="shared" si="0"/>
        <v>150</v>
      </c>
      <c r="O14" s="9">
        <v>1</v>
      </c>
    </row>
    <row r="15" spans="1:15" s="14" customFormat="1" x14ac:dyDescent="0.25">
      <c r="A15" s="35" t="s">
        <v>41</v>
      </c>
      <c r="B15" s="3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5" x14ac:dyDescent="0.25">
      <c r="A16" s="6"/>
      <c r="B16" s="6">
        <v>13</v>
      </c>
      <c r="C16" s="6" t="s">
        <v>54</v>
      </c>
      <c r="D16" s="6">
        <v>30</v>
      </c>
      <c r="E16" s="6">
        <v>29</v>
      </c>
      <c r="F16" s="6">
        <v>29</v>
      </c>
      <c r="G16" s="6">
        <v>29</v>
      </c>
      <c r="H16" s="6">
        <v>29</v>
      </c>
      <c r="I16" s="15">
        <v>29</v>
      </c>
      <c r="J16" s="15">
        <v>29</v>
      </c>
      <c r="K16" s="7">
        <f t="shared" si="1"/>
        <v>29.2</v>
      </c>
      <c r="L16" s="7">
        <f t="shared" si="2"/>
        <v>146</v>
      </c>
      <c r="M16" s="8"/>
      <c r="N16" s="7">
        <f t="shared" si="0"/>
        <v>146</v>
      </c>
      <c r="O16" s="9">
        <v>2</v>
      </c>
    </row>
    <row r="17" spans="1:3" ht="15.75" thickBot="1" x14ac:dyDescent="0.3"/>
    <row r="18" spans="1:3" ht="15.75" thickBot="1" x14ac:dyDescent="0.3">
      <c r="A18" s="16"/>
      <c r="C18" s="17" t="s">
        <v>13</v>
      </c>
    </row>
    <row r="19" spans="1:3" ht="15.75" thickBot="1" x14ac:dyDescent="0.3">
      <c r="A19" s="18"/>
      <c r="C19" s="17" t="s">
        <v>14</v>
      </c>
    </row>
    <row r="20" spans="1:3" x14ac:dyDescent="0.25">
      <c r="C20" s="12" t="s">
        <v>11</v>
      </c>
    </row>
  </sheetData>
  <mergeCells count="19">
    <mergeCell ref="F6:H6"/>
    <mergeCell ref="A9:B9"/>
    <mergeCell ref="A12:B12"/>
    <mergeCell ref="A15:B15"/>
    <mergeCell ref="C3:D3"/>
    <mergeCell ref="C4:D4"/>
    <mergeCell ref="C5:D5"/>
    <mergeCell ref="F3:H3"/>
    <mergeCell ref="F4:H4"/>
    <mergeCell ref="F5:H5"/>
    <mergeCell ref="O7:O8"/>
    <mergeCell ref="A7:A8"/>
    <mergeCell ref="B7:B8"/>
    <mergeCell ref="C7:C8"/>
    <mergeCell ref="D7:J7"/>
    <mergeCell ref="K7:K8"/>
    <mergeCell ref="L7:L8"/>
    <mergeCell ref="M7:M8"/>
    <mergeCell ref="N7:N8"/>
  </mergeCells>
  <phoneticPr fontId="4" type="noConversion"/>
  <conditionalFormatting sqref="D10:H10">
    <cfRule type="cellIs" dxfId="143" priority="39" operator="greaterThanOrEqual">
      <formula>$K$10+3</formula>
    </cfRule>
    <cfRule type="cellIs" dxfId="142" priority="40" operator="lessThanOrEqual">
      <formula>$K$10-3</formula>
    </cfRule>
  </conditionalFormatting>
  <conditionalFormatting sqref="D11:H11">
    <cfRule type="cellIs" dxfId="141" priority="37" operator="greaterThanOrEqual">
      <formula>$K$11+3</formula>
    </cfRule>
    <cfRule type="cellIs" dxfId="140" priority="38" operator="lessThanOrEqual">
      <formula>$K$11-3</formula>
    </cfRule>
  </conditionalFormatting>
  <conditionalFormatting sqref="D13:H13">
    <cfRule type="cellIs" dxfId="139" priority="35" operator="greaterThanOrEqual">
      <formula>$K$13+3</formula>
    </cfRule>
    <cfRule type="cellIs" dxfId="138" priority="36" operator="lessThanOrEqual">
      <formula>$K$13-3</formula>
    </cfRule>
  </conditionalFormatting>
  <conditionalFormatting sqref="D16:H16">
    <cfRule type="cellIs" dxfId="137" priority="33" operator="greaterThanOrEqual">
      <formula>$K$16+3</formula>
    </cfRule>
    <cfRule type="cellIs" dxfId="136" priority="34" operator="lessThanOrEqual">
      <formula>$K$16-3</formula>
    </cfRule>
  </conditionalFormatting>
  <conditionalFormatting sqref="D14:H14">
    <cfRule type="cellIs" dxfId="135" priority="27" operator="greaterThanOrEqual">
      <formula>$K$14+3</formula>
    </cfRule>
    <cfRule type="cellIs" dxfId="134" priority="28" operator="lessThanOrEqual">
      <formula>$K$14-3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N12" sqref="N12"/>
    </sheetView>
  </sheetViews>
  <sheetFormatPr defaultRowHeight="15" x14ac:dyDescent="0.25"/>
  <cols>
    <col min="1" max="1" width="6.42578125" style="12" customWidth="1"/>
    <col min="2" max="2" width="9.140625" style="12"/>
    <col min="3" max="3" width="14.5703125" style="12" customWidth="1"/>
    <col min="4" max="11" width="9.140625" style="12"/>
    <col min="12" max="12" width="7.42578125" style="12" customWidth="1"/>
    <col min="13" max="13" width="10.140625" style="12" customWidth="1"/>
    <col min="14" max="14" width="8.140625" style="12" customWidth="1"/>
  </cols>
  <sheetData>
    <row r="1" spans="1:14" x14ac:dyDescent="0.25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s="12" customFormat="1" x14ac:dyDescent="0.25">
      <c r="A3" s="3" t="s">
        <v>0</v>
      </c>
      <c r="B3" s="11">
        <v>1</v>
      </c>
      <c r="C3" s="37" t="s">
        <v>37</v>
      </c>
      <c r="D3" s="37"/>
      <c r="E3" s="11">
        <v>4</v>
      </c>
      <c r="F3" s="34" t="s">
        <v>16</v>
      </c>
      <c r="G3" s="34"/>
      <c r="H3" s="34"/>
      <c r="I3" s="11" t="s">
        <v>12</v>
      </c>
      <c r="J3" s="19">
        <v>1</v>
      </c>
      <c r="K3" s="19" t="s">
        <v>27</v>
      </c>
      <c r="L3" s="2"/>
    </row>
    <row r="4" spans="1:14" s="12" customFormat="1" x14ac:dyDescent="0.25">
      <c r="A4" s="3"/>
      <c r="B4" s="11">
        <v>2</v>
      </c>
      <c r="C4" s="37" t="s">
        <v>19</v>
      </c>
      <c r="D4" s="37"/>
      <c r="E4" s="11">
        <v>5</v>
      </c>
      <c r="F4" s="34" t="s">
        <v>18</v>
      </c>
      <c r="G4" s="34"/>
      <c r="H4" s="34"/>
      <c r="I4" s="11"/>
      <c r="J4" s="19"/>
      <c r="K4" s="11"/>
      <c r="L4" s="2"/>
    </row>
    <row r="5" spans="1:14" s="12" customFormat="1" x14ac:dyDescent="0.25">
      <c r="A5" s="3"/>
      <c r="B5" s="11">
        <v>3</v>
      </c>
      <c r="C5" s="37" t="s">
        <v>17</v>
      </c>
      <c r="D5" s="37"/>
      <c r="E5" s="11"/>
      <c r="F5" s="34"/>
      <c r="G5" s="34"/>
      <c r="H5" s="34"/>
      <c r="I5" s="2"/>
      <c r="J5" s="2"/>
      <c r="K5" s="2"/>
      <c r="L5" s="3"/>
    </row>
    <row r="6" spans="1:14" x14ac:dyDescent="0.25">
      <c r="A6" s="3"/>
      <c r="B6" s="11"/>
      <c r="C6" s="11"/>
      <c r="D6" s="11"/>
      <c r="E6" s="11"/>
      <c r="F6" s="11"/>
      <c r="G6" s="11"/>
      <c r="H6" s="11"/>
      <c r="I6" s="11"/>
      <c r="J6" s="2"/>
      <c r="K6" s="11"/>
      <c r="L6" s="2"/>
      <c r="M6" s="2"/>
      <c r="N6" s="3"/>
    </row>
    <row r="7" spans="1:14" x14ac:dyDescent="0.25">
      <c r="A7" s="30"/>
      <c r="B7" s="30" t="s">
        <v>1</v>
      </c>
      <c r="C7" s="30" t="s">
        <v>2</v>
      </c>
      <c r="D7" s="32" t="s">
        <v>0</v>
      </c>
      <c r="E7" s="33"/>
      <c r="F7" s="33"/>
      <c r="G7" s="33"/>
      <c r="H7" s="33"/>
      <c r="I7" s="33"/>
      <c r="J7" s="30" t="s">
        <v>3</v>
      </c>
      <c r="K7" s="30" t="s">
        <v>4</v>
      </c>
      <c r="L7" s="30" t="s">
        <v>5</v>
      </c>
      <c r="M7" s="30" t="s">
        <v>6</v>
      </c>
      <c r="N7" s="28" t="s">
        <v>7</v>
      </c>
    </row>
    <row r="8" spans="1:14" x14ac:dyDescent="0.25">
      <c r="A8" s="31"/>
      <c r="B8" s="31"/>
      <c r="C8" s="31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31"/>
      <c r="K8" s="31"/>
      <c r="L8" s="31"/>
      <c r="M8" s="31"/>
      <c r="N8" s="29"/>
    </row>
    <row r="9" spans="1:14" x14ac:dyDescent="0.25">
      <c r="A9" s="10" t="s">
        <v>41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/>
      <c r="B10" s="6">
        <v>27</v>
      </c>
      <c r="C10" s="6" t="s">
        <v>101</v>
      </c>
      <c r="D10" s="6">
        <v>29</v>
      </c>
      <c r="E10" s="6">
        <v>29</v>
      </c>
      <c r="F10" s="6">
        <v>28</v>
      </c>
      <c r="G10" s="6">
        <v>29</v>
      </c>
      <c r="H10" s="6">
        <v>29</v>
      </c>
      <c r="I10" s="15">
        <v>29</v>
      </c>
      <c r="J10" s="7">
        <f>ROUND(K10/5,1)</f>
        <v>28.8</v>
      </c>
      <c r="K10" s="7">
        <f t="shared" ref="K10:K12" si="0">D10+E10+F10+G10+H10</f>
        <v>144</v>
      </c>
      <c r="L10" s="8"/>
      <c r="M10" s="7">
        <f t="shared" ref="M10:M12" si="1">K10-L10</f>
        <v>144</v>
      </c>
      <c r="N10" s="9">
        <v>2</v>
      </c>
    </row>
    <row r="11" spans="1:14" s="27" customFormat="1" x14ac:dyDescent="0.25">
      <c r="A11" s="35" t="s">
        <v>66</v>
      </c>
      <c r="B11" s="3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5">
      <c r="A12" s="6"/>
      <c r="B12" s="6">
        <v>35</v>
      </c>
      <c r="C12" s="6" t="s">
        <v>102</v>
      </c>
      <c r="D12" s="6">
        <v>30</v>
      </c>
      <c r="E12" s="6">
        <v>30</v>
      </c>
      <c r="F12" s="6">
        <v>30</v>
      </c>
      <c r="G12" s="6">
        <v>30</v>
      </c>
      <c r="H12" s="6">
        <v>30</v>
      </c>
      <c r="I12" s="15">
        <v>30</v>
      </c>
      <c r="J12" s="7">
        <f t="shared" ref="J12" si="2">ROUND(K12/5,1)</f>
        <v>30</v>
      </c>
      <c r="K12" s="7">
        <f t="shared" si="0"/>
        <v>150</v>
      </c>
      <c r="L12" s="8"/>
      <c r="M12" s="7">
        <f t="shared" si="1"/>
        <v>150</v>
      </c>
      <c r="N12" s="9">
        <v>1</v>
      </c>
    </row>
    <row r="13" spans="1:14" ht="15.75" thickBot="1" x14ac:dyDescent="0.3"/>
    <row r="14" spans="1:14" ht="15.75" thickBot="1" x14ac:dyDescent="0.3">
      <c r="A14" s="16"/>
      <c r="C14" s="17" t="s">
        <v>13</v>
      </c>
    </row>
    <row r="15" spans="1:14" ht="15.75" thickBot="1" x14ac:dyDescent="0.3">
      <c r="A15" s="18"/>
      <c r="C15" s="17" t="s">
        <v>14</v>
      </c>
    </row>
    <row r="16" spans="1:14" x14ac:dyDescent="0.25">
      <c r="C16" s="12" t="s">
        <v>11</v>
      </c>
    </row>
  </sheetData>
  <mergeCells count="16">
    <mergeCell ref="N7:N8"/>
    <mergeCell ref="J7:J8"/>
    <mergeCell ref="K7:K8"/>
    <mergeCell ref="L7:L8"/>
    <mergeCell ref="M7:M8"/>
    <mergeCell ref="A11:B11"/>
    <mergeCell ref="C3:D3"/>
    <mergeCell ref="F3:H3"/>
    <mergeCell ref="C4:D4"/>
    <mergeCell ref="F4:H4"/>
    <mergeCell ref="C5:D5"/>
    <mergeCell ref="F5:H5"/>
    <mergeCell ref="A7:A8"/>
    <mergeCell ref="B7:B8"/>
    <mergeCell ref="C7:C8"/>
    <mergeCell ref="D7:I7"/>
  </mergeCells>
  <conditionalFormatting sqref="D10:H10">
    <cfRule type="cellIs" dxfId="21" priority="39" operator="greaterThanOrEqual">
      <formula>$J$10+3</formula>
    </cfRule>
    <cfRule type="cellIs" dxfId="20" priority="40" operator="lessThanOrEqual">
      <formula>$J$10-3</formula>
    </cfRule>
  </conditionalFormatting>
  <conditionalFormatting sqref="D12:H12">
    <cfRule type="cellIs" dxfId="19" priority="37" operator="greaterThanOrEqual">
      <formula>$J$12+3</formula>
    </cfRule>
    <cfRule type="cellIs" dxfId="18" priority="38" operator="lessThanOrEqual">
      <formula>$J$12-3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K17" sqref="K17"/>
    </sheetView>
  </sheetViews>
  <sheetFormatPr defaultRowHeight="15" x14ac:dyDescent="0.25"/>
  <cols>
    <col min="1" max="2" width="9.140625" style="12"/>
    <col min="3" max="3" width="17" style="12" customWidth="1"/>
    <col min="4" max="9" width="9.140625" style="12"/>
    <col min="10" max="10" width="10.140625" style="12" customWidth="1"/>
    <col min="11" max="11" width="9.140625" style="12"/>
  </cols>
  <sheetData>
    <row r="1" spans="1:11" x14ac:dyDescent="0.25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s="12" customFormat="1" x14ac:dyDescent="0.25">
      <c r="A3" s="3" t="s">
        <v>0</v>
      </c>
      <c r="B3" s="11">
        <v>1</v>
      </c>
      <c r="C3" s="37" t="s">
        <v>17</v>
      </c>
      <c r="D3" s="37"/>
      <c r="E3" s="11"/>
      <c r="F3" s="19"/>
      <c r="G3" s="19"/>
      <c r="H3" s="19"/>
    </row>
    <row r="4" spans="1:11" s="12" customFormat="1" x14ac:dyDescent="0.25">
      <c r="A4" s="3"/>
      <c r="B4" s="11">
        <v>2</v>
      </c>
      <c r="C4" s="37" t="s">
        <v>18</v>
      </c>
      <c r="D4" s="37"/>
      <c r="E4" s="11"/>
      <c r="F4" s="11"/>
    </row>
    <row r="5" spans="1:11" s="12" customFormat="1" x14ac:dyDescent="0.25">
      <c r="A5" s="3"/>
      <c r="B5" s="11">
        <v>3</v>
      </c>
      <c r="C5" s="37" t="s">
        <v>24</v>
      </c>
      <c r="D5" s="37"/>
      <c r="E5" s="11"/>
      <c r="F5" s="11"/>
    </row>
    <row r="6" spans="1:11" x14ac:dyDescent="0.25">
      <c r="A6" s="3"/>
      <c r="B6" s="11"/>
      <c r="C6" s="11"/>
      <c r="D6" s="11"/>
      <c r="E6" s="11"/>
      <c r="F6" s="11"/>
      <c r="G6" s="2"/>
      <c r="H6" s="11"/>
      <c r="I6" s="2"/>
      <c r="J6" s="2"/>
      <c r="K6" s="3"/>
    </row>
    <row r="7" spans="1:11" x14ac:dyDescent="0.25">
      <c r="A7" s="30"/>
      <c r="B7" s="30" t="s">
        <v>1</v>
      </c>
      <c r="C7" s="30" t="s">
        <v>2</v>
      </c>
      <c r="D7" s="32" t="s">
        <v>0</v>
      </c>
      <c r="E7" s="33"/>
      <c r="F7" s="33"/>
      <c r="G7" s="30" t="s">
        <v>3</v>
      </c>
      <c r="H7" s="30" t="s">
        <v>4</v>
      </c>
      <c r="I7" s="30" t="s">
        <v>5</v>
      </c>
      <c r="J7" s="30" t="s">
        <v>6</v>
      </c>
      <c r="K7" s="28" t="s">
        <v>7</v>
      </c>
    </row>
    <row r="8" spans="1:11" x14ac:dyDescent="0.25">
      <c r="A8" s="31"/>
      <c r="B8" s="31"/>
      <c r="C8" s="31"/>
      <c r="D8" s="4">
        <v>1</v>
      </c>
      <c r="E8" s="4">
        <v>2</v>
      </c>
      <c r="F8" s="4">
        <v>3</v>
      </c>
      <c r="G8" s="31"/>
      <c r="H8" s="31"/>
      <c r="I8" s="31"/>
      <c r="J8" s="31"/>
      <c r="K8" s="29"/>
    </row>
    <row r="9" spans="1:11" x14ac:dyDescent="0.25">
      <c r="A9" s="35" t="s">
        <v>66</v>
      </c>
      <c r="B9" s="36"/>
      <c r="C9" s="5"/>
      <c r="D9" s="5"/>
      <c r="E9" s="5"/>
      <c r="F9" s="5"/>
      <c r="G9" s="5"/>
      <c r="H9" s="5"/>
      <c r="I9" s="5"/>
      <c r="J9" s="5"/>
      <c r="K9" s="5"/>
    </row>
    <row r="10" spans="1:11" x14ac:dyDescent="0.25">
      <c r="A10" s="6"/>
      <c r="B10" s="6">
        <v>28</v>
      </c>
      <c r="C10" s="6" t="s">
        <v>70</v>
      </c>
      <c r="D10" s="6">
        <v>25</v>
      </c>
      <c r="E10" s="6">
        <v>26</v>
      </c>
      <c r="F10" s="6">
        <v>25</v>
      </c>
      <c r="G10" s="7">
        <f>ROUND(H10/3,1)</f>
        <v>25.3</v>
      </c>
      <c r="H10" s="7">
        <f>D10+E10+F10</f>
        <v>76</v>
      </c>
      <c r="I10" s="8"/>
      <c r="J10" s="7">
        <f t="shared" ref="J10:J17" si="0">H10-I10</f>
        <v>76</v>
      </c>
      <c r="K10" s="9"/>
    </row>
    <row r="11" spans="1:11" x14ac:dyDescent="0.25">
      <c r="A11" s="6"/>
      <c r="B11" s="6">
        <v>29</v>
      </c>
      <c r="C11" s="6" t="s">
        <v>92</v>
      </c>
      <c r="D11" s="6">
        <v>28</v>
      </c>
      <c r="E11" s="6">
        <v>25</v>
      </c>
      <c r="F11" s="6">
        <v>26</v>
      </c>
      <c r="G11" s="7">
        <f t="shared" ref="G11:G17" si="1">ROUND(H11/3,1)</f>
        <v>26.3</v>
      </c>
      <c r="H11" s="7">
        <f>D11+E11+F11</f>
        <v>79</v>
      </c>
      <c r="I11" s="8"/>
      <c r="J11" s="7">
        <f t="shared" si="0"/>
        <v>79</v>
      </c>
      <c r="K11" s="9"/>
    </row>
    <row r="12" spans="1:11" x14ac:dyDescent="0.25">
      <c r="A12" s="6"/>
      <c r="B12" s="6">
        <v>30</v>
      </c>
      <c r="C12" s="6" t="s">
        <v>100</v>
      </c>
      <c r="D12" s="6">
        <v>27</v>
      </c>
      <c r="E12" s="6">
        <v>27</v>
      </c>
      <c r="F12" s="6">
        <v>29</v>
      </c>
      <c r="G12" s="7">
        <f t="shared" si="1"/>
        <v>27.7</v>
      </c>
      <c r="H12" s="7">
        <f>D12+E12+F12</f>
        <v>83</v>
      </c>
      <c r="I12" s="8"/>
      <c r="J12" s="7">
        <f t="shared" si="0"/>
        <v>83</v>
      </c>
      <c r="K12" s="9">
        <v>3</v>
      </c>
    </row>
    <row r="13" spans="1:11" x14ac:dyDescent="0.25">
      <c r="A13" s="6"/>
      <c r="B13" s="6">
        <v>31</v>
      </c>
      <c r="C13" s="6" t="s">
        <v>103</v>
      </c>
      <c r="D13" s="6">
        <v>30</v>
      </c>
      <c r="E13" s="6">
        <v>30</v>
      </c>
      <c r="F13" s="6">
        <v>30</v>
      </c>
      <c r="G13" s="7">
        <f t="shared" si="1"/>
        <v>30</v>
      </c>
      <c r="H13" s="7">
        <f>D13+E13+F13</f>
        <v>90</v>
      </c>
      <c r="I13" s="8"/>
      <c r="J13" s="7">
        <f t="shared" si="0"/>
        <v>90</v>
      </c>
      <c r="K13" s="9">
        <v>1</v>
      </c>
    </row>
    <row r="14" spans="1:11" s="27" customFormat="1" x14ac:dyDescent="0.25">
      <c r="A14" s="6"/>
      <c r="B14" s="6">
        <v>36</v>
      </c>
      <c r="C14" s="6" t="s">
        <v>104</v>
      </c>
      <c r="D14" s="6">
        <v>26</v>
      </c>
      <c r="E14" s="6">
        <v>29</v>
      </c>
      <c r="F14" s="6">
        <v>27</v>
      </c>
      <c r="G14" s="7">
        <f t="shared" ref="G14" si="2">ROUND(H14/3,1)</f>
        <v>27.3</v>
      </c>
      <c r="H14" s="7">
        <f t="shared" ref="H14" si="3">D14+E14+F14</f>
        <v>82</v>
      </c>
      <c r="I14" s="8"/>
      <c r="J14" s="7">
        <f t="shared" ref="J14" si="4">H14-I14</f>
        <v>82</v>
      </c>
      <c r="K14" s="9"/>
    </row>
    <row r="15" spans="1:11" x14ac:dyDescent="0.25">
      <c r="A15" s="6"/>
      <c r="B15" s="6">
        <v>37</v>
      </c>
      <c r="C15" s="6" t="s">
        <v>105</v>
      </c>
      <c r="D15" s="6">
        <v>29</v>
      </c>
      <c r="E15" s="6">
        <v>28</v>
      </c>
      <c r="F15" s="6">
        <v>28</v>
      </c>
      <c r="G15" s="7">
        <f t="shared" si="1"/>
        <v>28.3</v>
      </c>
      <c r="H15" s="7">
        <f>D15+E15+F15</f>
        <v>85</v>
      </c>
      <c r="I15" s="8"/>
      <c r="J15" s="7">
        <f t="shared" si="0"/>
        <v>85</v>
      </c>
      <c r="K15" s="9">
        <v>2</v>
      </c>
    </row>
    <row r="16" spans="1:11" s="27" customFormat="1" x14ac:dyDescent="0.25">
      <c r="A16" s="10" t="s">
        <v>41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6"/>
      <c r="B17" s="6">
        <v>32</v>
      </c>
      <c r="C17" s="6" t="s">
        <v>65</v>
      </c>
      <c r="D17" s="6">
        <v>30</v>
      </c>
      <c r="E17" s="6">
        <v>30</v>
      </c>
      <c r="F17" s="6">
        <v>30</v>
      </c>
      <c r="G17" s="7">
        <f t="shared" si="1"/>
        <v>30</v>
      </c>
      <c r="H17" s="7">
        <f>D17+E17+F17</f>
        <v>90</v>
      </c>
      <c r="I17" s="8"/>
      <c r="J17" s="7">
        <f t="shared" si="0"/>
        <v>90</v>
      </c>
      <c r="K17" s="9">
        <v>1</v>
      </c>
    </row>
    <row r="18" spans="1:11" ht="15.75" thickBot="1" x14ac:dyDescent="0.3"/>
    <row r="19" spans="1:11" ht="15.75" thickBot="1" x14ac:dyDescent="0.3">
      <c r="A19" s="16"/>
      <c r="C19" s="17" t="s">
        <v>13</v>
      </c>
    </row>
    <row r="20" spans="1:11" ht="15.75" thickBot="1" x14ac:dyDescent="0.3">
      <c r="A20" s="18"/>
      <c r="C20" s="17" t="s">
        <v>14</v>
      </c>
    </row>
    <row r="21" spans="1:11" x14ac:dyDescent="0.25">
      <c r="C21" s="12" t="s">
        <v>11</v>
      </c>
    </row>
  </sheetData>
  <mergeCells count="13">
    <mergeCell ref="K7:K8"/>
    <mergeCell ref="C3:D3"/>
    <mergeCell ref="C4:D4"/>
    <mergeCell ref="C5:D5"/>
    <mergeCell ref="A7:A8"/>
    <mergeCell ref="B7:B8"/>
    <mergeCell ref="C7:C8"/>
    <mergeCell ref="D7:F7"/>
    <mergeCell ref="A9:B9"/>
    <mergeCell ref="G7:G8"/>
    <mergeCell ref="H7:H8"/>
    <mergeCell ref="I7:I8"/>
    <mergeCell ref="J7:J8"/>
  </mergeCells>
  <conditionalFormatting sqref="D10:F10">
    <cfRule type="cellIs" dxfId="17" priority="41" operator="greaterThanOrEqual">
      <formula>$G$10+3</formula>
    </cfRule>
    <cfRule type="cellIs" dxfId="16" priority="42" operator="lessThanOrEqual">
      <formula>$G$10-3</formula>
    </cfRule>
  </conditionalFormatting>
  <conditionalFormatting sqref="D11:F11">
    <cfRule type="cellIs" dxfId="15" priority="39" operator="greaterThanOrEqual">
      <formula>$G$11+3</formula>
    </cfRule>
    <cfRule type="cellIs" dxfId="14" priority="40" operator="lessThanOrEqual">
      <formula>$G$11-3</formula>
    </cfRule>
  </conditionalFormatting>
  <conditionalFormatting sqref="D12:F12">
    <cfRule type="cellIs" dxfId="13" priority="37" operator="greaterThanOrEqual">
      <formula>$G$12+3</formula>
    </cfRule>
    <cfRule type="cellIs" dxfId="12" priority="38" operator="lessThanOrEqual">
      <formula>$G$12-3</formula>
    </cfRule>
  </conditionalFormatting>
  <conditionalFormatting sqref="D15:F15">
    <cfRule type="cellIs" dxfId="11" priority="35" operator="greaterThanOrEqual">
      <formula>$G$15+3</formula>
    </cfRule>
    <cfRule type="cellIs" dxfId="10" priority="36" operator="lessThanOrEqual">
      <formula>$G$15-3</formula>
    </cfRule>
  </conditionalFormatting>
  <conditionalFormatting sqref="D13:F13">
    <cfRule type="cellIs" dxfId="9" priority="29" operator="greaterThanOrEqual">
      <formula>$G$13+3</formula>
    </cfRule>
    <cfRule type="cellIs" dxfId="8" priority="30" operator="lessThanOrEqual">
      <formula>$G$13-3</formula>
    </cfRule>
  </conditionalFormatting>
  <conditionalFormatting sqref="D17:F17">
    <cfRule type="cellIs" dxfId="7" priority="15" operator="greaterThanOrEqual">
      <formula>$G$17+3</formula>
    </cfRule>
    <cfRule type="cellIs" dxfId="6" priority="16" operator="lessThanOrEqual">
      <formula>$G$17-3</formula>
    </cfRule>
  </conditionalFormatting>
  <conditionalFormatting sqref="D14:F14">
    <cfRule type="cellIs" dxfId="5" priority="1" operator="greaterThanOrEqual">
      <formula>$G$15+3</formula>
    </cfRule>
    <cfRule type="cellIs" dxfId="4" priority="2" operator="lessThanOrEqual">
      <formula>$G$15-3</formula>
    </cfRule>
  </conditionalFormatting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N18" sqref="N18"/>
    </sheetView>
  </sheetViews>
  <sheetFormatPr defaultRowHeight="15" x14ac:dyDescent="0.25"/>
  <cols>
    <col min="1" max="2" width="9.140625" style="12"/>
    <col min="3" max="3" width="17" style="12" customWidth="1"/>
    <col min="4" max="10" width="9.140625" style="12"/>
    <col min="11" max="11" width="10.140625" style="12" customWidth="1"/>
    <col min="12" max="12" width="9.140625" style="12"/>
  </cols>
  <sheetData>
    <row r="1" spans="1:12" x14ac:dyDescent="0.25">
      <c r="A1" s="1" t="s">
        <v>35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s="12" customFormat="1" x14ac:dyDescent="0.25">
      <c r="A3" s="3" t="s">
        <v>0</v>
      </c>
      <c r="B3" s="11">
        <v>1</v>
      </c>
      <c r="C3" s="37" t="s">
        <v>25</v>
      </c>
      <c r="D3" s="37"/>
      <c r="E3" s="11" t="s">
        <v>12</v>
      </c>
      <c r="F3" s="19">
        <v>1</v>
      </c>
      <c r="G3" s="19" t="s">
        <v>22</v>
      </c>
      <c r="H3" s="19"/>
      <c r="I3" s="19"/>
    </row>
    <row r="4" spans="1:12" s="12" customFormat="1" x14ac:dyDescent="0.25">
      <c r="A4" s="3"/>
      <c r="B4" s="11">
        <v>2</v>
      </c>
      <c r="C4" s="37" t="s">
        <v>23</v>
      </c>
      <c r="D4" s="37"/>
      <c r="E4" s="11"/>
      <c r="F4" s="11"/>
      <c r="G4" s="11"/>
    </row>
    <row r="5" spans="1:12" s="12" customFormat="1" x14ac:dyDescent="0.25">
      <c r="A5" s="3"/>
      <c r="B5" s="11">
        <v>3</v>
      </c>
      <c r="C5" s="37" t="s">
        <v>20</v>
      </c>
      <c r="D5" s="37"/>
      <c r="E5" s="11"/>
      <c r="F5" s="11"/>
      <c r="G5" s="2"/>
    </row>
    <row r="6" spans="1:12" x14ac:dyDescent="0.25">
      <c r="A6" s="3"/>
      <c r="B6" s="11"/>
      <c r="C6" s="11"/>
      <c r="D6" s="11"/>
      <c r="E6" s="11"/>
      <c r="F6" s="11"/>
      <c r="G6" s="11"/>
      <c r="H6" s="2"/>
      <c r="I6" s="11"/>
      <c r="J6" s="2"/>
      <c r="K6" s="2"/>
      <c r="L6" s="3"/>
    </row>
    <row r="7" spans="1:12" x14ac:dyDescent="0.25">
      <c r="A7" s="30"/>
      <c r="B7" s="30" t="s">
        <v>1</v>
      </c>
      <c r="C7" s="30" t="s">
        <v>2</v>
      </c>
      <c r="D7" s="32" t="s">
        <v>0</v>
      </c>
      <c r="E7" s="33"/>
      <c r="F7" s="33"/>
      <c r="G7" s="33"/>
      <c r="H7" s="30" t="s">
        <v>3</v>
      </c>
      <c r="I7" s="30" t="s">
        <v>4</v>
      </c>
      <c r="J7" s="30" t="s">
        <v>5</v>
      </c>
      <c r="K7" s="30" t="s">
        <v>6</v>
      </c>
      <c r="L7" s="28" t="s">
        <v>7</v>
      </c>
    </row>
    <row r="8" spans="1:12" x14ac:dyDescent="0.25">
      <c r="A8" s="31"/>
      <c r="B8" s="31"/>
      <c r="C8" s="31"/>
      <c r="D8" s="4">
        <v>1</v>
      </c>
      <c r="E8" s="4">
        <v>2</v>
      </c>
      <c r="F8" s="4">
        <v>3</v>
      </c>
      <c r="G8" s="4" t="s">
        <v>9</v>
      </c>
      <c r="H8" s="31"/>
      <c r="I8" s="31"/>
      <c r="J8" s="31"/>
      <c r="K8" s="31"/>
      <c r="L8" s="29"/>
    </row>
    <row r="9" spans="1:12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6"/>
      <c r="B10" s="6">
        <v>33</v>
      </c>
      <c r="C10" s="6" t="s">
        <v>106</v>
      </c>
      <c r="D10" s="6">
        <v>28</v>
      </c>
      <c r="E10" s="6">
        <v>29</v>
      </c>
      <c r="F10" s="6">
        <v>29</v>
      </c>
      <c r="G10" s="15">
        <v>29</v>
      </c>
      <c r="H10" s="7">
        <f>ROUND(I10/3,1)</f>
        <v>28.7</v>
      </c>
      <c r="I10" s="7">
        <f>D10+E10+F10</f>
        <v>86</v>
      </c>
      <c r="J10" s="8"/>
      <c r="K10" s="7">
        <f t="shared" ref="K10:K12" si="0">I10-J10</f>
        <v>86</v>
      </c>
      <c r="L10" s="9">
        <v>2</v>
      </c>
    </row>
    <row r="11" spans="1:12" s="27" customFormat="1" x14ac:dyDescent="0.25">
      <c r="A11" s="10" t="s">
        <v>42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A12" s="6"/>
      <c r="B12" s="6">
        <v>34</v>
      </c>
      <c r="C12" s="6" t="s">
        <v>107</v>
      </c>
      <c r="D12" s="6">
        <v>28</v>
      </c>
      <c r="E12" s="6">
        <v>30</v>
      </c>
      <c r="F12" s="6">
        <v>29</v>
      </c>
      <c r="G12" s="15">
        <v>29</v>
      </c>
      <c r="H12" s="7">
        <f t="shared" ref="H12" si="1">ROUND(I12/3,1)</f>
        <v>29</v>
      </c>
      <c r="I12" s="7">
        <f t="shared" ref="I12" si="2">D12+E12+F12</f>
        <v>87</v>
      </c>
      <c r="J12" s="8"/>
      <c r="K12" s="7">
        <f t="shared" si="0"/>
        <v>87</v>
      </c>
      <c r="L12" s="9">
        <v>2</v>
      </c>
    </row>
    <row r="13" spans="1:12" ht="15.75" thickBot="1" x14ac:dyDescent="0.3"/>
    <row r="14" spans="1:12" ht="15.75" thickBot="1" x14ac:dyDescent="0.3">
      <c r="A14" s="16"/>
      <c r="C14" s="17" t="s">
        <v>13</v>
      </c>
    </row>
    <row r="15" spans="1:12" ht="15.75" thickBot="1" x14ac:dyDescent="0.3">
      <c r="A15" s="18"/>
      <c r="C15" s="17" t="s">
        <v>14</v>
      </c>
    </row>
    <row r="16" spans="1:12" x14ac:dyDescent="0.25">
      <c r="C16" s="12" t="s">
        <v>11</v>
      </c>
    </row>
  </sheetData>
  <mergeCells count="12">
    <mergeCell ref="C3:D3"/>
    <mergeCell ref="C4:D4"/>
    <mergeCell ref="C5:D5"/>
    <mergeCell ref="A7:A8"/>
    <mergeCell ref="B7:B8"/>
    <mergeCell ref="C7:C8"/>
    <mergeCell ref="D7:G7"/>
    <mergeCell ref="H7:H8"/>
    <mergeCell ref="I7:I8"/>
    <mergeCell ref="J7:J8"/>
    <mergeCell ref="K7:K8"/>
    <mergeCell ref="L7:L8"/>
  </mergeCells>
  <conditionalFormatting sqref="D10:F10">
    <cfRule type="cellIs" dxfId="3" priority="39" operator="greaterThanOrEqual">
      <formula>$H$10+3</formula>
    </cfRule>
    <cfRule type="cellIs" dxfId="2" priority="40" operator="lessThanOrEqual">
      <formula>$H$10-3</formula>
    </cfRule>
  </conditionalFormatting>
  <conditionalFormatting sqref="D12:F12">
    <cfRule type="cellIs" dxfId="1" priority="37" operator="greaterThanOrEqual">
      <formula>$H$12+3</formula>
    </cfRule>
    <cfRule type="cellIs" dxfId="0" priority="38" operator="lessThanOrEqual">
      <formula>$H$12-3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"/>
  <sheetViews>
    <sheetView topLeftCell="A7" workbookViewId="0">
      <selection activeCell="D16" sqref="D16"/>
    </sheetView>
  </sheetViews>
  <sheetFormatPr defaultRowHeight="15" x14ac:dyDescent="0.25"/>
  <cols>
    <col min="1" max="2" width="9.140625" style="12"/>
    <col min="3" max="3" width="17" style="12" customWidth="1"/>
    <col min="4" max="13" width="9.140625" style="12"/>
    <col min="14" max="14" width="10.140625" style="12" customWidth="1"/>
    <col min="15" max="15" width="9.140625" style="12"/>
  </cols>
  <sheetData>
    <row r="1" spans="1:16" x14ac:dyDescent="0.25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6" x14ac:dyDescent="0.25">
      <c r="A3" s="3" t="s">
        <v>0</v>
      </c>
      <c r="B3" s="11">
        <v>1</v>
      </c>
      <c r="C3" s="37" t="s">
        <v>18</v>
      </c>
      <c r="D3" s="37"/>
      <c r="E3" s="11">
        <v>4</v>
      </c>
      <c r="F3" s="34" t="s">
        <v>24</v>
      </c>
      <c r="G3" s="34"/>
      <c r="H3" s="13" t="s">
        <v>12</v>
      </c>
      <c r="I3" s="19">
        <v>1</v>
      </c>
      <c r="J3" s="19" t="s">
        <v>26</v>
      </c>
      <c r="K3" s="19"/>
      <c r="L3" s="11"/>
      <c r="M3" s="11"/>
      <c r="N3" s="11"/>
      <c r="O3" s="2"/>
    </row>
    <row r="4" spans="1:16" x14ac:dyDescent="0.25">
      <c r="A4" s="3"/>
      <c r="B4" s="11">
        <v>2</v>
      </c>
      <c r="C4" s="37" t="s">
        <v>16</v>
      </c>
      <c r="D4" s="37"/>
      <c r="E4" s="11">
        <v>5</v>
      </c>
      <c r="F4" s="34" t="s">
        <v>25</v>
      </c>
      <c r="G4" s="34"/>
      <c r="H4" s="13"/>
      <c r="I4" s="19">
        <v>2</v>
      </c>
      <c r="J4" s="19" t="s">
        <v>27</v>
      </c>
      <c r="K4" s="19"/>
      <c r="L4" s="11"/>
      <c r="M4" s="11"/>
      <c r="N4" s="11"/>
      <c r="O4" s="2"/>
    </row>
    <row r="5" spans="1:16" x14ac:dyDescent="0.25">
      <c r="A5" s="3"/>
      <c r="B5" s="11">
        <v>3</v>
      </c>
      <c r="C5" s="37" t="s">
        <v>23</v>
      </c>
      <c r="D5" s="37"/>
      <c r="E5" s="11"/>
      <c r="F5" s="34"/>
      <c r="G5" s="34"/>
      <c r="H5" s="11"/>
      <c r="I5" s="11"/>
      <c r="J5" s="11"/>
      <c r="K5" s="2"/>
      <c r="L5" s="2"/>
      <c r="M5" s="2"/>
      <c r="N5" s="2"/>
      <c r="O5" s="3"/>
    </row>
    <row r="6" spans="1:16" x14ac:dyDescent="0.25">
      <c r="A6" s="3"/>
      <c r="B6" s="11"/>
      <c r="C6" s="11"/>
      <c r="D6" s="11"/>
      <c r="E6" s="11"/>
      <c r="F6" s="34"/>
      <c r="G6" s="34"/>
      <c r="H6" s="11"/>
      <c r="I6" s="11"/>
      <c r="J6" s="11"/>
      <c r="K6" s="2"/>
      <c r="L6" s="11"/>
      <c r="M6" s="2"/>
      <c r="N6" s="2"/>
      <c r="O6" s="3"/>
    </row>
    <row r="7" spans="1:16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2"/>
      <c r="L7" s="11"/>
      <c r="M7" s="2"/>
      <c r="N7" s="2"/>
      <c r="O7" s="3"/>
    </row>
    <row r="8" spans="1:16" x14ac:dyDescent="0.25">
      <c r="A8" s="30"/>
      <c r="B8" s="30" t="s">
        <v>1</v>
      </c>
      <c r="C8" s="30" t="s">
        <v>2</v>
      </c>
      <c r="D8" s="32" t="s">
        <v>0</v>
      </c>
      <c r="E8" s="33"/>
      <c r="F8" s="33"/>
      <c r="G8" s="33"/>
      <c r="H8" s="33"/>
      <c r="I8" s="33"/>
      <c r="J8" s="33"/>
      <c r="K8" s="30" t="s">
        <v>3</v>
      </c>
      <c r="L8" s="30" t="s">
        <v>4</v>
      </c>
      <c r="M8" s="30" t="s">
        <v>5</v>
      </c>
      <c r="N8" s="30" t="s">
        <v>6</v>
      </c>
      <c r="O8" s="28" t="s">
        <v>7</v>
      </c>
    </row>
    <row r="9" spans="1:16" x14ac:dyDescent="0.25">
      <c r="A9" s="31"/>
      <c r="B9" s="31"/>
      <c r="C9" s="31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 t="s">
        <v>9</v>
      </c>
      <c r="J9" s="4" t="s">
        <v>10</v>
      </c>
      <c r="K9" s="31"/>
      <c r="L9" s="31"/>
      <c r="M9" s="31"/>
      <c r="N9" s="31"/>
      <c r="O9" s="29"/>
    </row>
    <row r="10" spans="1:16" x14ac:dyDescent="0.25">
      <c r="A10" s="10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6" x14ac:dyDescent="0.25">
      <c r="A11" s="6"/>
      <c r="B11" s="6">
        <v>27</v>
      </c>
      <c r="C11" s="6" t="s">
        <v>55</v>
      </c>
      <c r="D11" s="6">
        <v>25</v>
      </c>
      <c r="E11" s="6">
        <v>25</v>
      </c>
      <c r="F11" s="6">
        <v>25</v>
      </c>
      <c r="G11" s="6">
        <v>26</v>
      </c>
      <c r="H11" s="7">
        <v>26</v>
      </c>
      <c r="I11" s="15">
        <v>27</v>
      </c>
      <c r="J11" s="15">
        <v>25</v>
      </c>
      <c r="K11" s="7">
        <f>ROUND(L11/5,1)</f>
        <v>25.4</v>
      </c>
      <c r="L11" s="7">
        <f>D11+E11+F11+G11+H11</f>
        <v>127</v>
      </c>
      <c r="M11" s="8"/>
      <c r="N11" s="7">
        <f t="shared" ref="N11:N24" si="0">L11-M11</f>
        <v>127</v>
      </c>
      <c r="O11" s="9"/>
    </row>
    <row r="12" spans="1:16" x14ac:dyDescent="0.25">
      <c r="A12" s="6"/>
      <c r="B12" s="6">
        <v>28</v>
      </c>
      <c r="C12" s="6" t="s">
        <v>56</v>
      </c>
      <c r="D12" s="6">
        <v>27</v>
      </c>
      <c r="E12" s="6">
        <v>26</v>
      </c>
      <c r="F12" s="6">
        <v>27</v>
      </c>
      <c r="G12" s="6">
        <v>30</v>
      </c>
      <c r="H12" s="7">
        <v>27</v>
      </c>
      <c r="I12" s="15">
        <v>26</v>
      </c>
      <c r="J12" s="15">
        <v>29</v>
      </c>
      <c r="K12" s="7">
        <f t="shared" ref="K12:K24" si="1">ROUND(L12/5,1)</f>
        <v>27.4</v>
      </c>
      <c r="L12" s="7">
        <f t="shared" ref="L12:L24" si="2">D12+E12+F12+G12+H12</f>
        <v>137</v>
      </c>
      <c r="M12" s="8"/>
      <c r="N12" s="7">
        <f t="shared" si="0"/>
        <v>137</v>
      </c>
      <c r="O12" s="9"/>
    </row>
    <row r="13" spans="1:16" x14ac:dyDescent="0.25">
      <c r="A13" s="6"/>
      <c r="B13" s="6">
        <v>29</v>
      </c>
      <c r="C13" s="6" t="s">
        <v>57</v>
      </c>
      <c r="D13" s="6">
        <v>26</v>
      </c>
      <c r="E13" s="6">
        <v>27</v>
      </c>
      <c r="F13" s="6">
        <v>26</v>
      </c>
      <c r="G13" s="6">
        <v>25</v>
      </c>
      <c r="H13" s="7">
        <v>28</v>
      </c>
      <c r="I13" s="15">
        <v>25</v>
      </c>
      <c r="J13" s="15">
        <v>26</v>
      </c>
      <c r="K13" s="7">
        <f t="shared" si="1"/>
        <v>26.4</v>
      </c>
      <c r="L13" s="7">
        <f t="shared" si="2"/>
        <v>132</v>
      </c>
      <c r="M13" s="8"/>
      <c r="N13" s="7">
        <f t="shared" si="0"/>
        <v>132</v>
      </c>
      <c r="O13" s="9"/>
    </row>
    <row r="14" spans="1:16" x14ac:dyDescent="0.25">
      <c r="A14" s="6"/>
      <c r="B14" s="6">
        <v>30</v>
      </c>
      <c r="C14" s="6" t="s">
        <v>58</v>
      </c>
      <c r="D14" s="6">
        <v>30</v>
      </c>
      <c r="E14" s="6">
        <v>29</v>
      </c>
      <c r="F14" s="6">
        <v>28</v>
      </c>
      <c r="G14" s="6">
        <v>29</v>
      </c>
      <c r="H14" s="7">
        <v>30</v>
      </c>
      <c r="I14" s="15">
        <v>30</v>
      </c>
      <c r="J14" s="15">
        <v>30</v>
      </c>
      <c r="K14" s="7">
        <f t="shared" si="1"/>
        <v>29.2</v>
      </c>
      <c r="L14" s="7">
        <f t="shared" si="2"/>
        <v>146</v>
      </c>
      <c r="M14" s="8"/>
      <c r="N14" s="7">
        <f t="shared" si="0"/>
        <v>146</v>
      </c>
      <c r="O14" s="9">
        <v>1</v>
      </c>
    </row>
    <row r="15" spans="1:16" x14ac:dyDescent="0.25">
      <c r="A15" s="6"/>
      <c r="B15" s="6">
        <v>31</v>
      </c>
      <c r="C15" s="6" t="s">
        <v>59</v>
      </c>
      <c r="D15" s="6">
        <v>29</v>
      </c>
      <c r="E15" s="6">
        <v>30</v>
      </c>
      <c r="F15" s="6">
        <v>30</v>
      </c>
      <c r="G15" s="6">
        <v>27</v>
      </c>
      <c r="H15" s="22">
        <v>28</v>
      </c>
      <c r="I15" s="15">
        <v>28</v>
      </c>
      <c r="J15" s="15">
        <v>27</v>
      </c>
      <c r="K15" s="7">
        <f t="shared" si="1"/>
        <v>28.8</v>
      </c>
      <c r="L15" s="7">
        <f t="shared" si="2"/>
        <v>144</v>
      </c>
      <c r="M15" s="8"/>
      <c r="N15" s="7">
        <f t="shared" si="0"/>
        <v>144</v>
      </c>
      <c r="O15" s="9">
        <v>2</v>
      </c>
      <c r="P15" s="38" t="s">
        <v>45</v>
      </c>
    </row>
    <row r="16" spans="1:16" x14ac:dyDescent="0.25">
      <c r="A16" s="6"/>
      <c r="B16" s="6">
        <v>32</v>
      </c>
      <c r="C16" s="6" t="s">
        <v>60</v>
      </c>
      <c r="D16" s="6">
        <v>28</v>
      </c>
      <c r="E16" s="6">
        <v>28</v>
      </c>
      <c r="F16" s="6">
        <v>29</v>
      </c>
      <c r="G16" s="6">
        <v>28</v>
      </c>
      <c r="H16" s="7">
        <v>29</v>
      </c>
      <c r="I16" s="15">
        <v>29</v>
      </c>
      <c r="J16" s="15">
        <v>28</v>
      </c>
      <c r="K16" s="7">
        <f t="shared" si="1"/>
        <v>28.4</v>
      </c>
      <c r="L16" s="7">
        <f t="shared" si="2"/>
        <v>142</v>
      </c>
      <c r="M16" s="8"/>
      <c r="N16" s="7">
        <f t="shared" si="0"/>
        <v>142</v>
      </c>
      <c r="O16" s="9">
        <v>3</v>
      </c>
      <c r="P16" s="38"/>
    </row>
    <row r="17" spans="1:16" s="14" customFormat="1" x14ac:dyDescent="0.25">
      <c r="A17" s="10" t="s">
        <v>42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38"/>
    </row>
    <row r="18" spans="1:16" x14ac:dyDescent="0.25">
      <c r="A18" s="6"/>
      <c r="B18" s="6">
        <v>34</v>
      </c>
      <c r="C18" s="6" t="s">
        <v>61</v>
      </c>
      <c r="D18" s="6">
        <v>29</v>
      </c>
      <c r="E18" s="6">
        <v>29</v>
      </c>
      <c r="F18" s="6">
        <v>30</v>
      </c>
      <c r="G18" s="6">
        <v>30</v>
      </c>
      <c r="H18" s="7">
        <v>29</v>
      </c>
      <c r="I18" s="15">
        <v>29</v>
      </c>
      <c r="J18" s="15">
        <v>29</v>
      </c>
      <c r="K18" s="7">
        <f t="shared" si="1"/>
        <v>29.4</v>
      </c>
      <c r="L18" s="7">
        <f t="shared" si="2"/>
        <v>147</v>
      </c>
      <c r="M18" s="8">
        <v>21</v>
      </c>
      <c r="N18" s="7">
        <f t="shared" si="0"/>
        <v>126</v>
      </c>
      <c r="O18" s="9">
        <v>2</v>
      </c>
      <c r="P18" s="38"/>
    </row>
    <row r="19" spans="1:16" s="14" customFormat="1" x14ac:dyDescent="0.25">
      <c r="A19" s="10" t="s">
        <v>43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38"/>
    </row>
    <row r="20" spans="1:16" x14ac:dyDescent="0.25">
      <c r="A20" s="6"/>
      <c r="B20" s="6">
        <v>43</v>
      </c>
      <c r="C20" s="6" t="s">
        <v>62</v>
      </c>
      <c r="D20" s="6">
        <v>28</v>
      </c>
      <c r="E20" s="6">
        <v>29</v>
      </c>
      <c r="F20" s="6">
        <v>29</v>
      </c>
      <c r="G20" s="6">
        <v>29</v>
      </c>
      <c r="H20" s="7">
        <v>28</v>
      </c>
      <c r="I20" s="15">
        <v>28</v>
      </c>
      <c r="J20" s="15">
        <v>29</v>
      </c>
      <c r="K20" s="7">
        <f t="shared" si="1"/>
        <v>28.6</v>
      </c>
      <c r="L20" s="7">
        <f t="shared" si="2"/>
        <v>143</v>
      </c>
      <c r="M20" s="8">
        <v>15</v>
      </c>
      <c r="N20" s="7">
        <f t="shared" si="0"/>
        <v>128</v>
      </c>
      <c r="O20" s="9"/>
      <c r="P20" s="38"/>
    </row>
    <row r="21" spans="1:16" x14ac:dyDescent="0.25">
      <c r="A21" s="6"/>
      <c r="B21" s="6">
        <v>44</v>
      </c>
      <c r="C21" s="6" t="s">
        <v>63</v>
      </c>
      <c r="D21" s="6">
        <v>30</v>
      </c>
      <c r="E21" s="6">
        <v>30</v>
      </c>
      <c r="F21" s="6">
        <v>30</v>
      </c>
      <c r="G21" s="6">
        <v>30</v>
      </c>
      <c r="H21" s="7">
        <v>30</v>
      </c>
      <c r="I21" s="15">
        <v>30</v>
      </c>
      <c r="J21" s="15">
        <v>30</v>
      </c>
      <c r="K21" s="7">
        <f t="shared" si="1"/>
        <v>30</v>
      </c>
      <c r="L21" s="7">
        <f t="shared" si="2"/>
        <v>150</v>
      </c>
      <c r="M21" s="8"/>
      <c r="N21" s="7">
        <f t="shared" si="0"/>
        <v>150</v>
      </c>
      <c r="O21" s="9">
        <v>1</v>
      </c>
      <c r="P21" s="38"/>
    </row>
    <row r="22" spans="1:16" x14ac:dyDescent="0.25">
      <c r="A22" s="6"/>
      <c r="B22" s="6">
        <v>51</v>
      </c>
      <c r="C22" s="6" t="s">
        <v>64</v>
      </c>
      <c r="D22" s="6">
        <v>29</v>
      </c>
      <c r="E22" s="6">
        <v>28</v>
      </c>
      <c r="F22" s="6">
        <v>28</v>
      </c>
      <c r="G22" s="6">
        <v>28</v>
      </c>
      <c r="H22" s="7">
        <v>29</v>
      </c>
      <c r="I22" s="15">
        <v>29</v>
      </c>
      <c r="J22" s="15">
        <v>28</v>
      </c>
      <c r="K22" s="7">
        <f t="shared" si="1"/>
        <v>28.4</v>
      </c>
      <c r="L22" s="7">
        <f t="shared" si="2"/>
        <v>142</v>
      </c>
      <c r="M22" s="8"/>
      <c r="N22" s="7">
        <f t="shared" si="0"/>
        <v>142</v>
      </c>
      <c r="O22" s="9">
        <v>3</v>
      </c>
    </row>
    <row r="23" spans="1:16" s="14" customFormat="1" x14ac:dyDescent="0.25">
      <c r="A23" s="10" t="s">
        <v>41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6" x14ac:dyDescent="0.25">
      <c r="A24" s="6"/>
      <c r="B24" s="6">
        <v>52</v>
      </c>
      <c r="C24" s="6" t="s">
        <v>65</v>
      </c>
      <c r="D24" s="6">
        <v>30</v>
      </c>
      <c r="E24" s="6">
        <v>30</v>
      </c>
      <c r="F24" s="6">
        <v>30</v>
      </c>
      <c r="G24" s="6">
        <v>30</v>
      </c>
      <c r="H24" s="7">
        <v>30</v>
      </c>
      <c r="I24" s="15">
        <v>30</v>
      </c>
      <c r="J24" s="15">
        <v>29</v>
      </c>
      <c r="K24" s="7">
        <f t="shared" si="1"/>
        <v>30</v>
      </c>
      <c r="L24" s="7">
        <f t="shared" si="2"/>
        <v>150</v>
      </c>
      <c r="M24" s="8"/>
      <c r="N24" s="7">
        <f t="shared" si="0"/>
        <v>150</v>
      </c>
      <c r="O24" s="9">
        <v>1</v>
      </c>
    </row>
    <row r="25" spans="1:16" ht="15.75" thickBot="1" x14ac:dyDescent="0.3"/>
    <row r="26" spans="1:16" ht="15.75" thickBot="1" x14ac:dyDescent="0.3">
      <c r="A26" s="16"/>
      <c r="C26" s="17" t="s">
        <v>13</v>
      </c>
    </row>
    <row r="27" spans="1:16" ht="15.75" thickBot="1" x14ac:dyDescent="0.3">
      <c r="A27" s="18"/>
      <c r="C27" s="17" t="s">
        <v>14</v>
      </c>
    </row>
    <row r="28" spans="1:16" x14ac:dyDescent="0.25">
      <c r="C28" s="12" t="s">
        <v>11</v>
      </c>
    </row>
  </sheetData>
  <mergeCells count="17">
    <mergeCell ref="P15:P21"/>
    <mergeCell ref="C3:D3"/>
    <mergeCell ref="F3:G3"/>
    <mergeCell ref="C4:D4"/>
    <mergeCell ref="F4:G4"/>
    <mergeCell ref="C5:D5"/>
    <mergeCell ref="F5:G5"/>
    <mergeCell ref="F6:G6"/>
    <mergeCell ref="L8:L9"/>
    <mergeCell ref="M8:M9"/>
    <mergeCell ref="N8:N9"/>
    <mergeCell ref="O8:O9"/>
    <mergeCell ref="A8:A9"/>
    <mergeCell ref="B8:B9"/>
    <mergeCell ref="C8:C9"/>
    <mergeCell ref="D8:J8"/>
    <mergeCell ref="K8:K9"/>
  </mergeCells>
  <conditionalFormatting sqref="D11:H11">
    <cfRule type="cellIs" dxfId="133" priority="41" operator="greaterThanOrEqual">
      <formula>$K$11+3</formula>
    </cfRule>
    <cfRule type="cellIs" dxfId="132" priority="42" operator="lessThanOrEqual">
      <formula>$K$11-3</formula>
    </cfRule>
  </conditionalFormatting>
  <conditionalFormatting sqref="D12:H12">
    <cfRule type="cellIs" dxfId="131" priority="45" operator="greaterThanOrEqual">
      <formula>$K$12+3</formula>
    </cfRule>
    <cfRule type="cellIs" dxfId="130" priority="46" operator="lessThanOrEqual">
      <formula>$K$12-3</formula>
    </cfRule>
  </conditionalFormatting>
  <conditionalFormatting sqref="D13:H13">
    <cfRule type="cellIs" dxfId="129" priority="49" operator="greaterThanOrEqual">
      <formula>$K$13+3</formula>
    </cfRule>
    <cfRule type="cellIs" dxfId="128" priority="50" operator="lessThanOrEqual">
      <formula>$K$13-3</formula>
    </cfRule>
  </conditionalFormatting>
  <conditionalFormatting sqref="D15:H15">
    <cfRule type="cellIs" dxfId="127" priority="53" operator="greaterThanOrEqual">
      <formula>$K$15+3</formula>
    </cfRule>
    <cfRule type="cellIs" dxfId="126" priority="54" operator="lessThanOrEqual">
      <formula>$K$15-3</formula>
    </cfRule>
  </conditionalFormatting>
  <conditionalFormatting sqref="D14:H14">
    <cfRule type="cellIs" dxfId="125" priority="57" operator="greaterThanOrEqual">
      <formula>$K$14+3</formula>
    </cfRule>
    <cfRule type="cellIs" dxfId="124" priority="58" operator="lessThanOrEqual">
      <formula>$K$14-3</formula>
    </cfRule>
  </conditionalFormatting>
  <conditionalFormatting sqref="D24:H24">
    <cfRule type="cellIs" dxfId="123" priority="61" operator="greaterThanOrEqual">
      <formula>$K$24+3</formula>
    </cfRule>
    <cfRule type="cellIs" dxfId="122" priority="62" operator="lessThanOrEqual">
      <formula>$K$24-3</formula>
    </cfRule>
  </conditionalFormatting>
  <conditionalFormatting sqref="D22:H22">
    <cfRule type="cellIs" dxfId="121" priority="65" operator="greaterThanOrEqual">
      <formula>$K$22+3</formula>
    </cfRule>
    <cfRule type="cellIs" dxfId="120" priority="66" operator="lessThanOrEqual">
      <formula>$K$22-3</formula>
    </cfRule>
  </conditionalFormatting>
  <conditionalFormatting sqref="D21:H21">
    <cfRule type="cellIs" dxfId="119" priority="69" operator="greaterThanOrEqual">
      <formula>$K$21+3</formula>
    </cfRule>
    <cfRule type="cellIs" dxfId="118" priority="70" operator="lessThanOrEqual">
      <formula>$K$21-3</formula>
    </cfRule>
  </conditionalFormatting>
  <conditionalFormatting sqref="D20:H20">
    <cfRule type="cellIs" dxfId="117" priority="73" operator="greaterThanOrEqual">
      <formula>$K$20+3</formula>
    </cfRule>
    <cfRule type="cellIs" dxfId="116" priority="74" operator="lessThanOrEqual">
      <formula>$K$20-3</formula>
    </cfRule>
  </conditionalFormatting>
  <conditionalFormatting sqref="D16:H16">
    <cfRule type="cellIs" dxfId="115" priority="77" operator="greaterThanOrEqual">
      <formula>$K$16+3</formula>
    </cfRule>
    <cfRule type="cellIs" dxfId="114" priority="78" operator="lessThanOrEqual">
      <formula>$K$16-3</formula>
    </cfRule>
  </conditionalFormatting>
  <conditionalFormatting sqref="D18:H18">
    <cfRule type="cellIs" dxfId="113" priority="81" operator="greaterThanOrEqual">
      <formula>$K$18+3</formula>
    </cfRule>
    <cfRule type="cellIs" dxfId="112" priority="82" operator="lessThanOrEqual">
      <formula>$K$18-3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>
      <selection activeCell="Q11" sqref="Q11"/>
    </sheetView>
  </sheetViews>
  <sheetFormatPr defaultRowHeight="15" x14ac:dyDescent="0.25"/>
  <cols>
    <col min="1" max="2" width="9.140625" style="12"/>
    <col min="3" max="3" width="17" style="12" customWidth="1"/>
    <col min="4" max="15" width="9.140625" style="12"/>
    <col min="16" max="16" width="10.140625" style="12" customWidth="1"/>
    <col min="17" max="17" width="9.140625" style="12"/>
  </cols>
  <sheetData>
    <row r="1" spans="1:17" x14ac:dyDescent="0.25">
      <c r="A1" s="1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x14ac:dyDescent="0.25">
      <c r="A3" s="3" t="s">
        <v>0</v>
      </c>
      <c r="B3" s="11">
        <v>1</v>
      </c>
      <c r="C3" s="37" t="s">
        <v>37</v>
      </c>
      <c r="D3" s="37"/>
      <c r="E3" s="11">
        <v>4</v>
      </c>
      <c r="F3" s="34" t="s">
        <v>24</v>
      </c>
      <c r="G3" s="34"/>
      <c r="H3" s="34"/>
      <c r="I3" s="11" t="s">
        <v>12</v>
      </c>
      <c r="J3" s="11">
        <v>1</v>
      </c>
      <c r="K3" s="39" t="s">
        <v>26</v>
      </c>
      <c r="L3" s="39"/>
      <c r="M3" s="39"/>
      <c r="N3" s="11"/>
      <c r="O3" s="11"/>
      <c r="P3" s="11"/>
      <c r="Q3" s="2"/>
    </row>
    <row r="4" spans="1:17" x14ac:dyDescent="0.25">
      <c r="A4" s="3"/>
      <c r="B4" s="11">
        <v>2</v>
      </c>
      <c r="C4" s="37" t="s">
        <v>16</v>
      </c>
      <c r="D4" s="37"/>
      <c r="E4" s="11">
        <v>5</v>
      </c>
      <c r="F4" s="34" t="s">
        <v>23</v>
      </c>
      <c r="G4" s="34"/>
      <c r="H4" s="34"/>
      <c r="I4" s="11"/>
      <c r="J4" s="11">
        <v>2</v>
      </c>
      <c r="K4" s="39" t="s">
        <v>27</v>
      </c>
      <c r="L4" s="39"/>
      <c r="M4" s="39"/>
      <c r="N4" s="11"/>
      <c r="O4" s="11"/>
      <c r="P4" s="11"/>
      <c r="Q4" s="2"/>
    </row>
    <row r="5" spans="1:17" x14ac:dyDescent="0.25">
      <c r="A5" s="3"/>
      <c r="B5" s="11">
        <v>3</v>
      </c>
      <c r="C5" s="37" t="s">
        <v>25</v>
      </c>
      <c r="D5" s="37"/>
      <c r="E5" s="11">
        <v>6</v>
      </c>
      <c r="F5" s="34" t="s">
        <v>20</v>
      </c>
      <c r="G5" s="34"/>
      <c r="H5" s="34"/>
      <c r="I5" s="11"/>
      <c r="J5" s="11"/>
      <c r="K5" s="11"/>
      <c r="L5" s="11"/>
      <c r="M5" s="2"/>
      <c r="N5" s="2"/>
      <c r="O5" s="2"/>
      <c r="P5" s="2"/>
      <c r="Q5" s="3"/>
    </row>
    <row r="6" spans="1:17" x14ac:dyDescent="0.25">
      <c r="A6" s="3"/>
      <c r="B6" s="11"/>
      <c r="C6" s="11"/>
      <c r="D6" s="11"/>
      <c r="E6" s="11">
        <v>7</v>
      </c>
      <c r="F6" s="34" t="s">
        <v>18</v>
      </c>
      <c r="G6" s="34"/>
      <c r="H6" s="34"/>
      <c r="I6" s="11"/>
      <c r="J6" s="11"/>
      <c r="K6" s="11"/>
      <c r="L6" s="11"/>
      <c r="M6" s="2"/>
      <c r="N6" s="11"/>
      <c r="O6" s="2"/>
      <c r="P6" s="2"/>
      <c r="Q6" s="3"/>
    </row>
    <row r="7" spans="1:17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2"/>
      <c r="N7" s="11"/>
      <c r="O7" s="2"/>
      <c r="P7" s="2"/>
      <c r="Q7" s="3"/>
    </row>
    <row r="8" spans="1:17" x14ac:dyDescent="0.25">
      <c r="A8" s="30"/>
      <c r="B8" s="30" t="s">
        <v>1</v>
      </c>
      <c r="C8" s="30" t="s">
        <v>2</v>
      </c>
      <c r="D8" s="32" t="s">
        <v>0</v>
      </c>
      <c r="E8" s="33"/>
      <c r="F8" s="33"/>
      <c r="G8" s="33"/>
      <c r="H8" s="33"/>
      <c r="I8" s="33"/>
      <c r="J8" s="33"/>
      <c r="K8" s="33"/>
      <c r="L8" s="33"/>
      <c r="M8" s="30" t="s">
        <v>3</v>
      </c>
      <c r="N8" s="30" t="s">
        <v>4</v>
      </c>
      <c r="O8" s="30" t="s">
        <v>5</v>
      </c>
      <c r="P8" s="30" t="s">
        <v>6</v>
      </c>
      <c r="Q8" s="28" t="s">
        <v>7</v>
      </c>
    </row>
    <row r="9" spans="1:17" x14ac:dyDescent="0.25">
      <c r="A9" s="31"/>
      <c r="B9" s="31"/>
      <c r="C9" s="31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9</v>
      </c>
      <c r="L9" s="4" t="s">
        <v>10</v>
      </c>
      <c r="M9" s="31"/>
      <c r="N9" s="31"/>
      <c r="O9" s="31"/>
      <c r="P9" s="31"/>
      <c r="Q9" s="29"/>
    </row>
    <row r="10" spans="1:17" x14ac:dyDescent="0.25">
      <c r="A10" s="10" t="s">
        <v>43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6"/>
      <c r="B11" s="6">
        <v>51</v>
      </c>
      <c r="C11" s="6" t="s">
        <v>67</v>
      </c>
      <c r="D11" s="6">
        <v>28</v>
      </c>
      <c r="E11" s="6">
        <v>28</v>
      </c>
      <c r="F11" s="6">
        <v>27</v>
      </c>
      <c r="G11" s="6">
        <v>28</v>
      </c>
      <c r="H11" s="6">
        <v>29</v>
      </c>
      <c r="I11" s="6">
        <v>29</v>
      </c>
      <c r="J11" s="7">
        <v>28</v>
      </c>
      <c r="K11" s="15">
        <v>29</v>
      </c>
      <c r="L11" s="15">
        <v>25</v>
      </c>
      <c r="M11" s="7">
        <f>ROUND(N11/7,1)</f>
        <v>28.1</v>
      </c>
      <c r="N11" s="7">
        <f t="shared" ref="N11" si="0">D11+E11+F11+G11+H11+I11+J11</f>
        <v>197</v>
      </c>
      <c r="O11" s="8"/>
      <c r="P11" s="7">
        <f t="shared" ref="P11" si="1">N11-O11</f>
        <v>197</v>
      </c>
      <c r="Q11" s="9">
        <v>3</v>
      </c>
    </row>
    <row r="12" spans="1:17" ht="15.75" thickBot="1" x14ac:dyDescent="0.3"/>
    <row r="13" spans="1:17" ht="15.75" thickBot="1" x14ac:dyDescent="0.3">
      <c r="A13" s="16"/>
      <c r="C13" s="17" t="s">
        <v>13</v>
      </c>
    </row>
    <row r="14" spans="1:17" ht="15.75" thickBot="1" x14ac:dyDescent="0.3">
      <c r="A14" s="18"/>
      <c r="C14" s="17" t="s">
        <v>14</v>
      </c>
    </row>
    <row r="15" spans="1:17" x14ac:dyDescent="0.25">
      <c r="C15" s="12" t="s">
        <v>11</v>
      </c>
    </row>
  </sheetData>
  <mergeCells count="18">
    <mergeCell ref="C3:D3"/>
    <mergeCell ref="F3:H3"/>
    <mergeCell ref="K3:M3"/>
    <mergeCell ref="C4:D4"/>
    <mergeCell ref="F4:H4"/>
    <mergeCell ref="K4:M4"/>
    <mergeCell ref="C5:D5"/>
    <mergeCell ref="F5:H5"/>
    <mergeCell ref="F6:H6"/>
    <mergeCell ref="A8:A9"/>
    <mergeCell ref="B8:B9"/>
    <mergeCell ref="C8:C9"/>
    <mergeCell ref="D8:L8"/>
    <mergeCell ref="M8:M9"/>
    <mergeCell ref="N8:N9"/>
    <mergeCell ref="O8:O9"/>
    <mergeCell ref="P8:P9"/>
    <mergeCell ref="Q8:Q9"/>
  </mergeCells>
  <conditionalFormatting sqref="D11:J11">
    <cfRule type="cellIs" dxfId="111" priority="39" operator="greaterThanOrEqual">
      <formula>$M$11+3</formula>
    </cfRule>
    <cfRule type="cellIs" dxfId="110" priority="40" operator="lessThanOrEqual">
      <formula>$M$11-3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opLeftCell="A13" workbookViewId="0">
      <selection activeCell="S31" sqref="S31"/>
    </sheetView>
  </sheetViews>
  <sheetFormatPr defaultRowHeight="15" x14ac:dyDescent="0.25"/>
  <cols>
    <col min="1" max="2" width="9.140625" style="12"/>
    <col min="3" max="3" width="17" style="12" customWidth="1"/>
    <col min="4" max="15" width="9.140625" style="12"/>
    <col min="16" max="16" width="10.140625" style="12" customWidth="1"/>
    <col min="17" max="17" width="9.140625" style="12"/>
  </cols>
  <sheetData>
    <row r="1" spans="1:21" x14ac:dyDescent="0.25">
      <c r="A1" s="1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1" x14ac:dyDescent="0.25">
      <c r="A3" s="3" t="s">
        <v>0</v>
      </c>
      <c r="B3" s="11">
        <v>1</v>
      </c>
      <c r="C3" s="37" t="s">
        <v>16</v>
      </c>
      <c r="D3" s="37"/>
      <c r="E3" s="11">
        <v>4</v>
      </c>
      <c r="F3" s="34" t="s">
        <v>38</v>
      </c>
      <c r="G3" s="34"/>
      <c r="H3" s="34"/>
      <c r="I3" s="11" t="s">
        <v>12</v>
      </c>
      <c r="J3" s="11">
        <v>1</v>
      </c>
      <c r="K3" s="39" t="s">
        <v>21</v>
      </c>
      <c r="L3" s="39"/>
      <c r="M3" s="39"/>
      <c r="N3" s="11"/>
      <c r="O3" s="11"/>
      <c r="P3" s="11"/>
      <c r="Q3" s="2"/>
    </row>
    <row r="4" spans="1:21" x14ac:dyDescent="0.25">
      <c r="A4" s="3"/>
      <c r="B4" s="11">
        <v>2</v>
      </c>
      <c r="C4" s="37" t="s">
        <v>17</v>
      </c>
      <c r="D4" s="37"/>
      <c r="E4" s="11">
        <v>5</v>
      </c>
      <c r="F4" s="34" t="s">
        <v>23</v>
      </c>
      <c r="G4" s="34"/>
      <c r="H4" s="34"/>
      <c r="I4" s="11"/>
      <c r="J4" s="11">
        <v>2</v>
      </c>
      <c r="K4" s="39" t="s">
        <v>22</v>
      </c>
      <c r="L4" s="39"/>
      <c r="M4" s="39"/>
      <c r="N4" s="11"/>
      <c r="O4" s="11"/>
      <c r="P4" s="11"/>
      <c r="Q4" s="2"/>
    </row>
    <row r="5" spans="1:21" x14ac:dyDescent="0.25">
      <c r="A5" s="3"/>
      <c r="B5" s="11">
        <v>3</v>
      </c>
      <c r="C5" s="37" t="s">
        <v>18</v>
      </c>
      <c r="D5" s="37"/>
      <c r="E5" s="11">
        <v>6</v>
      </c>
      <c r="F5" s="34" t="s">
        <v>20</v>
      </c>
      <c r="G5" s="34"/>
      <c r="H5" s="34"/>
      <c r="I5" s="11"/>
      <c r="J5" s="11"/>
      <c r="K5" s="11"/>
      <c r="L5" s="11"/>
      <c r="M5" s="2"/>
      <c r="N5" s="2"/>
      <c r="O5" s="2"/>
      <c r="P5" s="2"/>
      <c r="Q5" s="3"/>
    </row>
    <row r="6" spans="1:21" x14ac:dyDescent="0.25">
      <c r="A6" s="3"/>
      <c r="B6" s="11"/>
      <c r="C6" s="11"/>
      <c r="D6" s="11"/>
      <c r="E6" s="11">
        <v>7</v>
      </c>
      <c r="F6" s="34" t="s">
        <v>25</v>
      </c>
      <c r="G6" s="34"/>
      <c r="H6" s="34"/>
      <c r="I6" s="11"/>
      <c r="J6" s="11"/>
      <c r="K6" s="11"/>
      <c r="L6" s="11"/>
      <c r="M6" s="2"/>
      <c r="N6" s="11"/>
      <c r="O6" s="2"/>
      <c r="P6" s="2"/>
      <c r="Q6" s="3"/>
    </row>
    <row r="7" spans="1:21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2"/>
      <c r="N7" s="11"/>
      <c r="O7" s="2"/>
      <c r="P7" s="2"/>
      <c r="Q7" s="3"/>
    </row>
    <row r="8" spans="1:21" x14ac:dyDescent="0.25">
      <c r="A8" s="30"/>
      <c r="B8" s="30" t="s">
        <v>1</v>
      </c>
      <c r="C8" s="30" t="s">
        <v>2</v>
      </c>
      <c r="D8" s="32" t="s">
        <v>0</v>
      </c>
      <c r="E8" s="33"/>
      <c r="F8" s="33"/>
      <c r="G8" s="33"/>
      <c r="H8" s="33"/>
      <c r="I8" s="33"/>
      <c r="J8" s="33"/>
      <c r="K8" s="33"/>
      <c r="L8" s="33"/>
      <c r="M8" s="30" t="s">
        <v>3</v>
      </c>
      <c r="N8" s="30" t="s">
        <v>4</v>
      </c>
      <c r="O8" s="30" t="s">
        <v>5</v>
      </c>
      <c r="P8" s="30" t="s">
        <v>6</v>
      </c>
      <c r="Q8" s="28" t="s">
        <v>7</v>
      </c>
    </row>
    <row r="9" spans="1:21" x14ac:dyDescent="0.25">
      <c r="A9" s="31"/>
      <c r="B9" s="31"/>
      <c r="C9" s="31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9</v>
      </c>
      <c r="L9" s="4" t="s">
        <v>10</v>
      </c>
      <c r="M9" s="31"/>
      <c r="N9" s="31"/>
      <c r="O9" s="31"/>
      <c r="P9" s="31"/>
      <c r="Q9" s="29"/>
    </row>
    <row r="10" spans="1:21" x14ac:dyDescent="0.25">
      <c r="A10" s="10" t="s">
        <v>8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21" ht="21" customHeight="1" x14ac:dyDescent="0.25">
      <c r="A11" s="6"/>
      <c r="B11" s="6">
        <v>15</v>
      </c>
      <c r="C11" s="6" t="s">
        <v>71</v>
      </c>
      <c r="D11" s="6">
        <v>28</v>
      </c>
      <c r="E11" s="6">
        <v>30</v>
      </c>
      <c r="F11" s="6">
        <v>28</v>
      </c>
      <c r="G11" s="6">
        <v>26</v>
      </c>
      <c r="H11" s="6">
        <v>30</v>
      </c>
      <c r="I11" s="22">
        <v>28</v>
      </c>
      <c r="J11" s="7">
        <v>29</v>
      </c>
      <c r="K11" s="15">
        <v>25</v>
      </c>
      <c r="L11" s="15">
        <v>25</v>
      </c>
      <c r="M11" s="7">
        <f>ROUND(N11/7,1)</f>
        <v>28.4</v>
      </c>
      <c r="N11" s="7">
        <f t="shared" ref="N11:N27" si="0">D11+E11+F11+G11+H11+I11+J11</f>
        <v>199</v>
      </c>
      <c r="O11" s="8"/>
      <c r="P11" s="7">
        <f t="shared" ref="P11:P27" si="1">N11-O11</f>
        <v>199</v>
      </c>
      <c r="Q11" s="9">
        <v>3</v>
      </c>
      <c r="R11" s="40" t="s">
        <v>47</v>
      </c>
      <c r="S11" s="41"/>
      <c r="T11" s="41"/>
      <c r="U11" s="42"/>
    </row>
    <row r="12" spans="1:21" ht="20.25" customHeight="1" x14ac:dyDescent="0.25">
      <c r="A12" s="6"/>
      <c r="B12" s="6">
        <v>16</v>
      </c>
      <c r="C12" s="6" t="s">
        <v>72</v>
      </c>
      <c r="D12" s="6">
        <v>25</v>
      </c>
      <c r="E12" s="6">
        <v>26</v>
      </c>
      <c r="F12" s="6">
        <v>25</v>
      </c>
      <c r="G12" s="6">
        <v>25</v>
      </c>
      <c r="H12" s="6">
        <v>25</v>
      </c>
      <c r="I12" s="25">
        <v>25</v>
      </c>
      <c r="J12" s="7">
        <v>25</v>
      </c>
      <c r="K12" s="15">
        <v>25</v>
      </c>
      <c r="L12" s="15">
        <v>28</v>
      </c>
      <c r="M12" s="7">
        <f t="shared" ref="M12:M27" si="2">ROUND(N12/7,1)</f>
        <v>25.1</v>
      </c>
      <c r="N12" s="7">
        <f t="shared" si="0"/>
        <v>176</v>
      </c>
      <c r="O12" s="8"/>
      <c r="P12" s="7">
        <f t="shared" si="1"/>
        <v>176</v>
      </c>
      <c r="Q12" s="9"/>
      <c r="R12" s="23" t="s">
        <v>46</v>
      </c>
      <c r="S12" s="24"/>
      <c r="T12" s="24"/>
    </row>
    <row r="13" spans="1:21" x14ac:dyDescent="0.25">
      <c r="A13" s="6"/>
      <c r="B13" s="6">
        <v>17</v>
      </c>
      <c r="C13" s="6" t="s">
        <v>73</v>
      </c>
      <c r="D13" s="6">
        <v>25</v>
      </c>
      <c r="E13" s="6">
        <v>25</v>
      </c>
      <c r="F13" s="6">
        <v>26</v>
      </c>
      <c r="G13" s="6">
        <v>25</v>
      </c>
      <c r="H13" s="6">
        <v>26</v>
      </c>
      <c r="I13" s="6">
        <v>28</v>
      </c>
      <c r="J13" s="7">
        <v>26</v>
      </c>
      <c r="K13" s="15">
        <v>25</v>
      </c>
      <c r="L13" s="15">
        <v>25</v>
      </c>
      <c r="M13" s="7">
        <f t="shared" si="2"/>
        <v>25.9</v>
      </c>
      <c r="N13" s="7">
        <f t="shared" si="0"/>
        <v>181</v>
      </c>
      <c r="O13" s="8"/>
      <c r="P13" s="7">
        <f t="shared" si="1"/>
        <v>181</v>
      </c>
      <c r="Q13" s="9"/>
      <c r="R13" s="21"/>
    </row>
    <row r="14" spans="1:21" x14ac:dyDescent="0.25">
      <c r="A14" s="6"/>
      <c r="B14" s="6">
        <v>18</v>
      </c>
      <c r="C14" s="6" t="s">
        <v>74</v>
      </c>
      <c r="D14" s="6">
        <v>30</v>
      </c>
      <c r="E14" s="6">
        <v>28</v>
      </c>
      <c r="F14" s="6">
        <v>29</v>
      </c>
      <c r="G14" s="6">
        <v>29</v>
      </c>
      <c r="H14" s="6">
        <v>29</v>
      </c>
      <c r="I14" s="6">
        <v>30</v>
      </c>
      <c r="J14" s="7">
        <v>28</v>
      </c>
      <c r="K14" s="15">
        <v>27</v>
      </c>
      <c r="L14" s="15">
        <v>26</v>
      </c>
      <c r="M14" s="7">
        <f t="shared" si="2"/>
        <v>29</v>
      </c>
      <c r="N14" s="7">
        <f t="shared" si="0"/>
        <v>203</v>
      </c>
      <c r="O14" s="8"/>
      <c r="P14" s="7">
        <f t="shared" si="1"/>
        <v>203</v>
      </c>
      <c r="Q14" s="9">
        <v>1</v>
      </c>
      <c r="R14" s="21"/>
    </row>
    <row r="15" spans="1:21" x14ac:dyDescent="0.25">
      <c r="A15" s="6"/>
      <c r="B15" s="6">
        <v>19</v>
      </c>
      <c r="C15" s="6" t="s">
        <v>75</v>
      </c>
      <c r="D15" s="6">
        <v>27</v>
      </c>
      <c r="E15" s="6">
        <v>27</v>
      </c>
      <c r="F15" s="6">
        <v>27</v>
      </c>
      <c r="G15" s="6">
        <v>26</v>
      </c>
      <c r="H15" s="6">
        <v>28</v>
      </c>
      <c r="I15" s="6">
        <v>26</v>
      </c>
      <c r="J15" s="7">
        <v>27</v>
      </c>
      <c r="K15" s="15">
        <v>25</v>
      </c>
      <c r="L15" s="15">
        <v>29</v>
      </c>
      <c r="M15" s="7">
        <f t="shared" si="2"/>
        <v>26.9</v>
      </c>
      <c r="N15" s="7">
        <f t="shared" si="0"/>
        <v>188</v>
      </c>
      <c r="O15" s="8"/>
      <c r="P15" s="7">
        <f t="shared" si="1"/>
        <v>188</v>
      </c>
      <c r="Q15" s="9"/>
      <c r="R15" s="21"/>
    </row>
    <row r="16" spans="1:21" x14ac:dyDescent="0.25">
      <c r="A16" s="6"/>
      <c r="B16" s="6">
        <v>20</v>
      </c>
      <c r="C16" s="6" t="s">
        <v>76</v>
      </c>
      <c r="D16" s="6">
        <v>29</v>
      </c>
      <c r="E16" s="6">
        <v>29</v>
      </c>
      <c r="F16" s="6">
        <v>30</v>
      </c>
      <c r="G16" s="6">
        <v>28</v>
      </c>
      <c r="H16" s="6">
        <v>27</v>
      </c>
      <c r="I16" s="6">
        <v>27</v>
      </c>
      <c r="J16" s="7">
        <v>30</v>
      </c>
      <c r="K16" s="15">
        <v>29</v>
      </c>
      <c r="L16" s="15">
        <v>26</v>
      </c>
      <c r="M16" s="7">
        <f t="shared" si="2"/>
        <v>28.6</v>
      </c>
      <c r="N16" s="7">
        <f t="shared" si="0"/>
        <v>200</v>
      </c>
      <c r="O16" s="8"/>
      <c r="P16" s="7">
        <f t="shared" si="1"/>
        <v>200</v>
      </c>
      <c r="Q16" s="9">
        <v>2</v>
      </c>
      <c r="R16" s="21"/>
    </row>
    <row r="17" spans="1:22" x14ac:dyDescent="0.25">
      <c r="A17" s="6"/>
      <c r="B17" s="6">
        <v>21</v>
      </c>
      <c r="C17" s="6" t="s">
        <v>77</v>
      </c>
      <c r="D17" s="6">
        <v>26</v>
      </c>
      <c r="E17" s="6">
        <v>25</v>
      </c>
      <c r="F17" s="6">
        <v>25</v>
      </c>
      <c r="G17" s="6">
        <v>25</v>
      </c>
      <c r="H17" s="6">
        <v>25</v>
      </c>
      <c r="I17" s="6">
        <v>25</v>
      </c>
      <c r="J17" s="7">
        <v>25</v>
      </c>
      <c r="K17" s="15">
        <v>25</v>
      </c>
      <c r="L17" s="15">
        <v>25</v>
      </c>
      <c r="M17" s="7">
        <f t="shared" si="2"/>
        <v>25.1</v>
      </c>
      <c r="N17" s="7">
        <f t="shared" si="0"/>
        <v>176</v>
      </c>
      <c r="O17" s="8"/>
      <c r="P17" s="7">
        <f t="shared" si="1"/>
        <v>176</v>
      </c>
      <c r="Q17" s="9"/>
      <c r="R17" s="21"/>
    </row>
    <row r="18" spans="1:22" x14ac:dyDescent="0.25">
      <c r="A18" s="6"/>
      <c r="B18" s="6">
        <v>22</v>
      </c>
      <c r="C18" s="6" t="s">
        <v>78</v>
      </c>
      <c r="D18" s="7">
        <v>25</v>
      </c>
      <c r="E18" s="6">
        <v>25</v>
      </c>
      <c r="F18" s="6">
        <v>25</v>
      </c>
      <c r="G18" s="6">
        <v>27</v>
      </c>
      <c r="H18" s="6">
        <v>25</v>
      </c>
      <c r="I18" s="6">
        <v>26</v>
      </c>
      <c r="J18" s="7">
        <v>26</v>
      </c>
      <c r="K18" s="15">
        <v>26</v>
      </c>
      <c r="L18" s="15">
        <v>30</v>
      </c>
      <c r="M18" s="7">
        <f t="shared" si="2"/>
        <v>25.6</v>
      </c>
      <c r="N18" s="7">
        <f t="shared" si="0"/>
        <v>179</v>
      </c>
      <c r="O18" s="8"/>
      <c r="P18" s="7">
        <f t="shared" si="1"/>
        <v>179</v>
      </c>
      <c r="Q18" s="9"/>
      <c r="R18" s="40"/>
      <c r="S18" s="41"/>
      <c r="T18" s="41"/>
      <c r="U18" s="42"/>
      <c r="V18" s="21"/>
    </row>
    <row r="19" spans="1:22" x14ac:dyDescent="0.25">
      <c r="A19" s="6"/>
      <c r="B19" s="6">
        <v>23</v>
      </c>
      <c r="C19" s="6" t="s">
        <v>79</v>
      </c>
      <c r="D19" s="7">
        <v>26</v>
      </c>
      <c r="E19" s="6">
        <v>26</v>
      </c>
      <c r="F19" s="6">
        <v>25</v>
      </c>
      <c r="G19" s="6">
        <v>25</v>
      </c>
      <c r="H19" s="6">
        <v>25</v>
      </c>
      <c r="I19" s="6">
        <v>25</v>
      </c>
      <c r="J19" s="7">
        <v>25</v>
      </c>
      <c r="K19" s="15">
        <v>25</v>
      </c>
      <c r="L19" s="15">
        <v>26</v>
      </c>
      <c r="M19" s="7">
        <f t="shared" si="2"/>
        <v>25.3</v>
      </c>
      <c r="N19" s="7">
        <f t="shared" si="0"/>
        <v>177</v>
      </c>
      <c r="O19" s="8"/>
      <c r="P19" s="7">
        <f t="shared" si="1"/>
        <v>177</v>
      </c>
      <c r="Q19" s="9"/>
      <c r="R19" s="40"/>
      <c r="S19" s="41"/>
      <c r="T19" s="41"/>
      <c r="U19" s="42"/>
    </row>
    <row r="20" spans="1:22" x14ac:dyDescent="0.25">
      <c r="A20" s="6"/>
      <c r="B20" s="6">
        <v>24</v>
      </c>
      <c r="C20" s="6" t="s">
        <v>80</v>
      </c>
      <c r="D20" s="6">
        <v>25</v>
      </c>
      <c r="E20" s="6">
        <v>25</v>
      </c>
      <c r="F20" s="6">
        <v>25</v>
      </c>
      <c r="G20" s="6">
        <v>25</v>
      </c>
      <c r="H20" s="6">
        <v>25</v>
      </c>
      <c r="I20" s="6">
        <v>25</v>
      </c>
      <c r="J20" s="7">
        <v>25</v>
      </c>
      <c r="K20" s="15">
        <v>25</v>
      </c>
      <c r="L20" s="15">
        <v>25</v>
      </c>
      <c r="M20" s="7">
        <f t="shared" si="2"/>
        <v>25</v>
      </c>
      <c r="N20" s="7">
        <f t="shared" si="0"/>
        <v>175</v>
      </c>
      <c r="O20" s="8"/>
      <c r="P20" s="7">
        <f t="shared" si="1"/>
        <v>175</v>
      </c>
      <c r="Q20" s="9"/>
      <c r="R20" s="21"/>
    </row>
    <row r="21" spans="1:22" x14ac:dyDescent="0.25">
      <c r="A21" s="6"/>
      <c r="B21" s="6">
        <v>25</v>
      </c>
      <c r="C21" s="6" t="s">
        <v>81</v>
      </c>
      <c r="D21" s="6">
        <v>25</v>
      </c>
      <c r="E21" s="6">
        <v>25</v>
      </c>
      <c r="F21" s="6">
        <v>26</v>
      </c>
      <c r="G21" s="6">
        <v>26</v>
      </c>
      <c r="H21" s="6">
        <v>26</v>
      </c>
      <c r="I21" s="6">
        <v>25</v>
      </c>
      <c r="J21" s="7">
        <v>25</v>
      </c>
      <c r="K21" s="15">
        <v>28</v>
      </c>
      <c r="L21" s="15">
        <v>25</v>
      </c>
      <c r="M21" s="7">
        <f t="shared" si="2"/>
        <v>25.4</v>
      </c>
      <c r="N21" s="7">
        <f t="shared" si="0"/>
        <v>178</v>
      </c>
      <c r="O21" s="8"/>
      <c r="P21" s="7">
        <f t="shared" si="1"/>
        <v>178</v>
      </c>
      <c r="Q21" s="9"/>
      <c r="R21" s="21"/>
    </row>
    <row r="22" spans="1:22" ht="15" customHeight="1" x14ac:dyDescent="0.25">
      <c r="A22" s="6"/>
      <c r="B22" s="6">
        <v>26</v>
      </c>
      <c r="C22" s="6" t="s">
        <v>82</v>
      </c>
      <c r="D22" s="6">
        <v>25</v>
      </c>
      <c r="E22" s="6">
        <v>25</v>
      </c>
      <c r="F22" s="6">
        <v>26</v>
      </c>
      <c r="G22" s="26">
        <v>26</v>
      </c>
      <c r="H22" s="6">
        <v>26</v>
      </c>
      <c r="I22" s="6">
        <v>26</v>
      </c>
      <c r="J22" s="7">
        <v>26</v>
      </c>
      <c r="K22" s="15">
        <v>30</v>
      </c>
      <c r="L22" s="15">
        <v>27</v>
      </c>
      <c r="M22" s="7">
        <f t="shared" si="2"/>
        <v>25.7</v>
      </c>
      <c r="N22" s="7">
        <f t="shared" si="0"/>
        <v>180</v>
      </c>
      <c r="O22" s="8"/>
      <c r="P22" s="7">
        <f t="shared" si="1"/>
        <v>180</v>
      </c>
      <c r="Q22" s="9"/>
      <c r="R22" s="40" t="s">
        <v>48</v>
      </c>
      <c r="S22" s="41"/>
      <c r="T22" s="41"/>
      <c r="U22" s="42"/>
      <c r="V22" s="21"/>
    </row>
    <row r="23" spans="1:22" s="20" customFormat="1" ht="15" customHeight="1" x14ac:dyDescent="0.25">
      <c r="A23" s="10" t="s">
        <v>40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40"/>
      <c r="S23" s="41"/>
      <c r="T23" s="41"/>
      <c r="U23" s="42"/>
      <c r="V23" s="21"/>
    </row>
    <row r="24" spans="1:22" x14ac:dyDescent="0.25">
      <c r="A24" s="6"/>
      <c r="B24" s="6">
        <v>43</v>
      </c>
      <c r="C24" s="6" t="s">
        <v>68</v>
      </c>
      <c r="D24" s="6">
        <v>30</v>
      </c>
      <c r="E24" s="6">
        <v>28</v>
      </c>
      <c r="F24" s="6">
        <v>29</v>
      </c>
      <c r="G24" s="6">
        <v>28</v>
      </c>
      <c r="H24" s="6">
        <v>29</v>
      </c>
      <c r="I24" s="6">
        <v>29</v>
      </c>
      <c r="J24" s="7">
        <v>28</v>
      </c>
      <c r="K24" s="15">
        <v>29</v>
      </c>
      <c r="L24" s="15">
        <v>29</v>
      </c>
      <c r="M24" s="7">
        <f t="shared" si="2"/>
        <v>28.7</v>
      </c>
      <c r="N24" s="7">
        <f t="shared" si="0"/>
        <v>201</v>
      </c>
      <c r="O24" s="8"/>
      <c r="P24" s="7">
        <f t="shared" si="1"/>
        <v>201</v>
      </c>
      <c r="Q24" s="9">
        <v>2</v>
      </c>
      <c r="R24" s="21"/>
    </row>
    <row r="25" spans="1:22" s="20" customFormat="1" x14ac:dyDescent="0.25">
      <c r="A25" s="10" t="s">
        <v>43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1"/>
    </row>
    <row r="26" spans="1:22" x14ac:dyDescent="0.25">
      <c r="A26" s="6"/>
      <c r="B26" s="6">
        <v>44</v>
      </c>
      <c r="C26" s="6" t="s">
        <v>69</v>
      </c>
      <c r="D26" s="6">
        <v>29</v>
      </c>
      <c r="E26" s="6">
        <v>29</v>
      </c>
      <c r="F26" s="6">
        <v>30</v>
      </c>
      <c r="G26" s="6">
        <v>30</v>
      </c>
      <c r="H26" s="6">
        <v>30</v>
      </c>
      <c r="I26" s="6">
        <v>30</v>
      </c>
      <c r="J26" s="7">
        <v>30</v>
      </c>
      <c r="K26" s="15">
        <v>30</v>
      </c>
      <c r="L26" s="15">
        <v>30</v>
      </c>
      <c r="M26" s="7">
        <f t="shared" si="2"/>
        <v>29.7</v>
      </c>
      <c r="N26" s="7">
        <f t="shared" si="0"/>
        <v>208</v>
      </c>
      <c r="O26" s="8"/>
      <c r="P26" s="7">
        <f t="shared" si="1"/>
        <v>208</v>
      </c>
      <c r="Q26" s="9">
        <v>1</v>
      </c>
      <c r="R26" s="21"/>
    </row>
    <row r="27" spans="1:22" x14ac:dyDescent="0.25">
      <c r="A27" s="6"/>
      <c r="B27" s="6">
        <v>45</v>
      </c>
      <c r="C27" s="6" t="s">
        <v>70</v>
      </c>
      <c r="D27" s="6">
        <v>30</v>
      </c>
      <c r="E27" s="6">
        <v>30</v>
      </c>
      <c r="F27" s="6">
        <v>29</v>
      </c>
      <c r="G27" s="6">
        <v>29</v>
      </c>
      <c r="H27" s="6">
        <v>29</v>
      </c>
      <c r="I27" s="6">
        <v>29</v>
      </c>
      <c r="J27" s="7">
        <v>29</v>
      </c>
      <c r="K27" s="15">
        <v>29</v>
      </c>
      <c r="L27" s="15">
        <v>29</v>
      </c>
      <c r="M27" s="7">
        <f t="shared" si="2"/>
        <v>29.3</v>
      </c>
      <c r="N27" s="7">
        <f t="shared" si="0"/>
        <v>205</v>
      </c>
      <c r="O27" s="8"/>
      <c r="P27" s="7">
        <f t="shared" si="1"/>
        <v>205</v>
      </c>
      <c r="Q27" s="9">
        <v>2</v>
      </c>
      <c r="R27" s="21"/>
    </row>
    <row r="28" spans="1:22" ht="15.75" thickBot="1" x14ac:dyDescent="0.3"/>
    <row r="29" spans="1:22" ht="15.75" thickBot="1" x14ac:dyDescent="0.3">
      <c r="A29" s="16"/>
      <c r="C29" s="17" t="s">
        <v>13</v>
      </c>
    </row>
    <row r="30" spans="1:22" ht="15.75" thickBot="1" x14ac:dyDescent="0.3">
      <c r="A30" s="18"/>
      <c r="C30" s="17" t="s">
        <v>14</v>
      </c>
    </row>
    <row r="31" spans="1:22" x14ac:dyDescent="0.25">
      <c r="C31" s="12" t="s">
        <v>11</v>
      </c>
    </row>
  </sheetData>
  <mergeCells count="23">
    <mergeCell ref="C3:D3"/>
    <mergeCell ref="F3:H3"/>
    <mergeCell ref="K3:M3"/>
    <mergeCell ref="C4:D4"/>
    <mergeCell ref="F4:H4"/>
    <mergeCell ref="K4:M4"/>
    <mergeCell ref="C5:D5"/>
    <mergeCell ref="F5:H5"/>
    <mergeCell ref="F6:H6"/>
    <mergeCell ref="A8:A9"/>
    <mergeCell ref="B8:B9"/>
    <mergeCell ref="C8:C9"/>
    <mergeCell ref="D8:L8"/>
    <mergeCell ref="M8:M9"/>
    <mergeCell ref="N8:N9"/>
    <mergeCell ref="O8:O9"/>
    <mergeCell ref="P8:P9"/>
    <mergeCell ref="Q8:Q9"/>
    <mergeCell ref="R11:U11"/>
    <mergeCell ref="R18:U18"/>
    <mergeCell ref="R19:U19"/>
    <mergeCell ref="R22:U22"/>
    <mergeCell ref="R23:U23"/>
  </mergeCells>
  <conditionalFormatting sqref="D11:J11">
    <cfRule type="cellIs" dxfId="109" priority="39" operator="greaterThanOrEqual">
      <formula>$M$11+3</formula>
    </cfRule>
    <cfRule type="cellIs" dxfId="108" priority="40" operator="lessThanOrEqual">
      <formula>$M$11-3</formula>
    </cfRule>
  </conditionalFormatting>
  <conditionalFormatting sqref="D12:J12">
    <cfRule type="cellIs" dxfId="107" priority="37" operator="greaterThanOrEqual">
      <formula>$M$12+3</formula>
    </cfRule>
    <cfRule type="cellIs" dxfId="106" priority="38" operator="lessThanOrEqual">
      <formula>$M$12-3</formula>
    </cfRule>
  </conditionalFormatting>
  <conditionalFormatting sqref="D13:J13">
    <cfRule type="cellIs" dxfId="105" priority="35" operator="greaterThanOrEqual">
      <formula>$M$13+3</formula>
    </cfRule>
    <cfRule type="cellIs" dxfId="104" priority="36" operator="lessThanOrEqual">
      <formula>$M$13-3</formula>
    </cfRule>
  </conditionalFormatting>
  <conditionalFormatting sqref="D15:J15">
    <cfRule type="cellIs" dxfId="103" priority="33" operator="greaterThanOrEqual">
      <formula>$M$15+3</formula>
    </cfRule>
    <cfRule type="cellIs" dxfId="102" priority="34" operator="lessThanOrEqual">
      <formula>$M$15-3</formula>
    </cfRule>
  </conditionalFormatting>
  <conditionalFormatting sqref="D24:J24">
    <cfRule type="cellIs" dxfId="101" priority="29" operator="greaterThanOrEqual">
      <formula>$M$24+3</formula>
    </cfRule>
    <cfRule type="cellIs" dxfId="100" priority="30" operator="lessThanOrEqual">
      <formula>$M$24-3</formula>
    </cfRule>
  </conditionalFormatting>
  <conditionalFormatting sqref="D14:J14">
    <cfRule type="cellIs" dxfId="99" priority="27" operator="greaterThanOrEqual">
      <formula>$M$14+3</formula>
    </cfRule>
    <cfRule type="cellIs" dxfId="98" priority="28" operator="lessThanOrEqual">
      <formula>$M$14-3</formula>
    </cfRule>
  </conditionalFormatting>
  <conditionalFormatting sqref="D22:J22">
    <cfRule type="cellIs" dxfId="97" priority="25" operator="greaterThanOrEqual">
      <formula>$M$22+3</formula>
    </cfRule>
    <cfRule type="cellIs" dxfId="96" priority="26" operator="lessThanOrEqual">
      <formula>$M$22-3</formula>
    </cfRule>
  </conditionalFormatting>
  <conditionalFormatting sqref="D21:J21">
    <cfRule type="cellIs" dxfId="95" priority="23" operator="greaterThanOrEqual">
      <formula>$M$21+3</formula>
    </cfRule>
    <cfRule type="cellIs" dxfId="94" priority="24" operator="lessThanOrEqual">
      <formula>$M$21-3</formula>
    </cfRule>
  </conditionalFormatting>
  <conditionalFormatting sqref="D20:J20">
    <cfRule type="cellIs" dxfId="93" priority="21" operator="greaterThanOrEqual">
      <formula>$M$20+3</formula>
    </cfRule>
    <cfRule type="cellIs" dxfId="92" priority="22" operator="lessThanOrEqual">
      <formula>$M$20-3</formula>
    </cfRule>
  </conditionalFormatting>
  <conditionalFormatting sqref="D19:J19">
    <cfRule type="cellIs" dxfId="91" priority="19" operator="greaterThanOrEqual">
      <formula>$M$19+3</formula>
    </cfRule>
    <cfRule type="cellIs" dxfId="90" priority="20" operator="lessThanOrEqual">
      <formula>$M$19-3</formula>
    </cfRule>
  </conditionalFormatting>
  <conditionalFormatting sqref="D18:J18">
    <cfRule type="cellIs" dxfId="89" priority="17" operator="greaterThanOrEqual">
      <formula>$M$18+3</formula>
    </cfRule>
    <cfRule type="cellIs" dxfId="88" priority="18" operator="lessThanOrEqual">
      <formula>$M$18-3</formula>
    </cfRule>
  </conditionalFormatting>
  <conditionalFormatting sqref="D16:J16">
    <cfRule type="cellIs" dxfId="87" priority="15" operator="greaterThanOrEqual">
      <formula>$M$16+3</formula>
    </cfRule>
    <cfRule type="cellIs" dxfId="86" priority="16" operator="lessThanOrEqual">
      <formula>$M$16-3</formula>
    </cfRule>
  </conditionalFormatting>
  <conditionalFormatting sqref="D17:J17">
    <cfRule type="cellIs" dxfId="85" priority="13" operator="greaterThanOrEqual">
      <formula>$M$17+3</formula>
    </cfRule>
    <cfRule type="cellIs" dxfId="84" priority="14" operator="lessThanOrEqual">
      <formula>$M$17-3</formula>
    </cfRule>
  </conditionalFormatting>
  <conditionalFormatting sqref="D27:J27">
    <cfRule type="cellIs" dxfId="83" priority="3" operator="greaterThanOrEqual">
      <formula>$M$27+3</formula>
    </cfRule>
    <cfRule type="cellIs" dxfId="82" priority="4" operator="lessThanOrEqual">
      <formula>$M$27-3</formula>
    </cfRule>
  </conditionalFormatting>
  <conditionalFormatting sqref="D26:J26">
    <cfRule type="cellIs" dxfId="81" priority="1" operator="greaterThanOrEqual">
      <formula>$M$26+3</formula>
    </cfRule>
    <cfRule type="cellIs" dxfId="80" priority="2" operator="lessThanOrEqual">
      <formula>$M$26-3</formula>
    </cfRule>
  </conditionalFormatting>
  <pageMargins left="0" right="0" top="0.74803149606299213" bottom="0.74803149606299213" header="0.31496062992125984" footer="0.31496062992125984"/>
  <pageSetup paperSize="9" scale="7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workbookViewId="0">
      <selection activeCell="C11" sqref="C11"/>
    </sheetView>
  </sheetViews>
  <sheetFormatPr defaultRowHeight="15" x14ac:dyDescent="0.25"/>
  <cols>
    <col min="1" max="1" width="7.7109375" style="12" customWidth="1"/>
    <col min="2" max="2" width="9.140625" style="12"/>
    <col min="3" max="3" width="12" style="12" customWidth="1"/>
    <col min="4" max="13" width="9.140625" style="12"/>
    <col min="14" max="14" width="8" style="12" customWidth="1"/>
    <col min="15" max="15" width="6.85546875" style="12" customWidth="1"/>
    <col min="16" max="16" width="6.28515625" style="12" customWidth="1"/>
    <col min="17" max="17" width="5.85546875" style="12" customWidth="1"/>
  </cols>
  <sheetData>
    <row r="1" spans="1:17" x14ac:dyDescent="0.25">
      <c r="A1" s="1" t="s">
        <v>29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7" x14ac:dyDescent="0.25">
      <c r="A3" s="3" t="s">
        <v>0</v>
      </c>
      <c r="B3" s="11">
        <v>1</v>
      </c>
      <c r="C3" s="37" t="s">
        <v>37</v>
      </c>
      <c r="D3" s="37"/>
      <c r="E3" s="11">
        <v>4</v>
      </c>
      <c r="F3" s="34" t="s">
        <v>24</v>
      </c>
      <c r="G3" s="34"/>
      <c r="H3" s="34"/>
      <c r="I3" s="11" t="s">
        <v>12</v>
      </c>
      <c r="J3" s="11">
        <v>1</v>
      </c>
      <c r="K3" s="39" t="s">
        <v>26</v>
      </c>
      <c r="L3" s="39"/>
      <c r="M3" s="39"/>
      <c r="N3" s="11"/>
      <c r="O3" s="11"/>
      <c r="P3" s="11"/>
      <c r="Q3" s="2"/>
    </row>
    <row r="4" spans="1:17" x14ac:dyDescent="0.25">
      <c r="A4" s="3"/>
      <c r="B4" s="11">
        <v>2</v>
      </c>
      <c r="C4" s="37" t="s">
        <v>16</v>
      </c>
      <c r="D4" s="37"/>
      <c r="E4" s="11">
        <v>5</v>
      </c>
      <c r="F4" s="34" t="s">
        <v>23</v>
      </c>
      <c r="G4" s="34"/>
      <c r="H4" s="34"/>
      <c r="I4" s="11"/>
      <c r="J4" s="11">
        <v>2</v>
      </c>
      <c r="K4" s="39" t="s">
        <v>27</v>
      </c>
      <c r="L4" s="39"/>
      <c r="M4" s="39"/>
      <c r="N4" s="11"/>
      <c r="O4" s="11"/>
      <c r="P4" s="11"/>
      <c r="Q4" s="2"/>
    </row>
    <row r="5" spans="1:17" x14ac:dyDescent="0.25">
      <c r="A5" s="3"/>
      <c r="B5" s="11">
        <v>3</v>
      </c>
      <c r="C5" s="37" t="s">
        <v>25</v>
      </c>
      <c r="D5" s="37"/>
      <c r="E5" s="11">
        <v>6</v>
      </c>
      <c r="F5" s="34" t="s">
        <v>20</v>
      </c>
      <c r="G5" s="34"/>
      <c r="H5" s="34"/>
      <c r="I5" s="11"/>
      <c r="J5" s="11"/>
      <c r="K5" s="11"/>
      <c r="L5" s="11"/>
      <c r="M5" s="2"/>
      <c r="N5" s="2"/>
      <c r="O5" s="2"/>
      <c r="P5" s="2"/>
      <c r="Q5" s="3"/>
    </row>
    <row r="6" spans="1:17" x14ac:dyDescent="0.25">
      <c r="A6" s="3"/>
      <c r="B6" s="11"/>
      <c r="C6" s="11"/>
      <c r="D6" s="11"/>
      <c r="E6" s="11">
        <v>7</v>
      </c>
      <c r="F6" s="34" t="s">
        <v>18</v>
      </c>
      <c r="G6" s="34"/>
      <c r="H6" s="34"/>
      <c r="I6" s="11"/>
      <c r="J6" s="11"/>
      <c r="K6" s="11"/>
      <c r="L6" s="11"/>
      <c r="M6" s="2"/>
      <c r="N6" s="11"/>
      <c r="O6" s="2"/>
      <c r="P6" s="2"/>
      <c r="Q6" s="3"/>
    </row>
    <row r="7" spans="1:17" x14ac:dyDescent="0.25">
      <c r="A7" s="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2"/>
      <c r="N7" s="11"/>
      <c r="O7" s="2"/>
      <c r="P7" s="2"/>
      <c r="Q7" s="3"/>
    </row>
    <row r="8" spans="1:17" x14ac:dyDescent="0.25">
      <c r="A8" s="30"/>
      <c r="B8" s="30" t="s">
        <v>1</v>
      </c>
      <c r="C8" s="30" t="s">
        <v>2</v>
      </c>
      <c r="D8" s="32" t="s">
        <v>0</v>
      </c>
      <c r="E8" s="33"/>
      <c r="F8" s="33"/>
      <c r="G8" s="33"/>
      <c r="H8" s="33"/>
      <c r="I8" s="33"/>
      <c r="J8" s="33"/>
      <c r="K8" s="33"/>
      <c r="L8" s="33"/>
      <c r="M8" s="30" t="s">
        <v>3</v>
      </c>
      <c r="N8" s="30" t="s">
        <v>4</v>
      </c>
      <c r="O8" s="30" t="s">
        <v>5</v>
      </c>
      <c r="P8" s="30" t="s">
        <v>6</v>
      </c>
      <c r="Q8" s="28" t="s">
        <v>7</v>
      </c>
    </row>
    <row r="9" spans="1:17" x14ac:dyDescent="0.25">
      <c r="A9" s="31"/>
      <c r="B9" s="31"/>
      <c r="C9" s="31"/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 t="s">
        <v>9</v>
      </c>
      <c r="L9" s="4" t="s">
        <v>10</v>
      </c>
      <c r="M9" s="31"/>
      <c r="N9" s="31"/>
      <c r="O9" s="31"/>
      <c r="P9" s="31"/>
      <c r="Q9" s="29"/>
    </row>
    <row r="10" spans="1:17" x14ac:dyDescent="0.25">
      <c r="A10" s="10" t="s">
        <v>43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 x14ac:dyDescent="0.25">
      <c r="A11" s="6"/>
      <c r="B11" s="6">
        <v>19</v>
      </c>
      <c r="C11" s="6" t="s">
        <v>67</v>
      </c>
      <c r="D11" s="6">
        <v>28</v>
      </c>
      <c r="E11" s="6">
        <v>28</v>
      </c>
      <c r="F11" s="6">
        <v>27</v>
      </c>
      <c r="G11" s="6">
        <v>28</v>
      </c>
      <c r="H11" s="6">
        <v>29</v>
      </c>
      <c r="I11" s="6">
        <v>28</v>
      </c>
      <c r="J11" s="7">
        <v>27</v>
      </c>
      <c r="K11" s="15">
        <v>28</v>
      </c>
      <c r="L11" s="15">
        <v>26</v>
      </c>
      <c r="M11" s="7">
        <f>ROUND(N11/7,1)</f>
        <v>27.9</v>
      </c>
      <c r="N11" s="7">
        <f t="shared" ref="N11" si="0">D11+E11+F11+G11+H11+I11+J11</f>
        <v>195</v>
      </c>
      <c r="O11" s="8">
        <v>10</v>
      </c>
      <c r="P11" s="7">
        <f t="shared" ref="P11" si="1">N11-O11</f>
        <v>185</v>
      </c>
      <c r="Q11" s="9">
        <v>3</v>
      </c>
    </row>
    <row r="12" spans="1:17" ht="15.75" thickBot="1" x14ac:dyDescent="0.3"/>
    <row r="13" spans="1:17" ht="15.75" thickBot="1" x14ac:dyDescent="0.3">
      <c r="A13" s="16"/>
      <c r="C13" s="17" t="s">
        <v>13</v>
      </c>
    </row>
    <row r="14" spans="1:17" ht="15.75" thickBot="1" x14ac:dyDescent="0.3">
      <c r="A14" s="18"/>
      <c r="C14" s="17" t="s">
        <v>14</v>
      </c>
    </row>
    <row r="15" spans="1:17" x14ac:dyDescent="0.25">
      <c r="C15" s="12" t="s">
        <v>11</v>
      </c>
    </row>
  </sheetData>
  <mergeCells count="18">
    <mergeCell ref="C3:D3"/>
    <mergeCell ref="F3:H3"/>
    <mergeCell ref="K3:M3"/>
    <mergeCell ref="C4:D4"/>
    <mergeCell ref="F4:H4"/>
    <mergeCell ref="K4:M4"/>
    <mergeCell ref="C5:D5"/>
    <mergeCell ref="F5:H5"/>
    <mergeCell ref="F6:H6"/>
    <mergeCell ref="A8:A9"/>
    <mergeCell ref="B8:B9"/>
    <mergeCell ref="C8:C9"/>
    <mergeCell ref="D8:L8"/>
    <mergeCell ref="M8:M9"/>
    <mergeCell ref="N8:N9"/>
    <mergeCell ref="O8:O9"/>
    <mergeCell ref="P8:P9"/>
    <mergeCell ref="Q8:Q9"/>
  </mergeCells>
  <conditionalFormatting sqref="D11:J11">
    <cfRule type="cellIs" dxfId="79" priority="39" operator="greaterThanOrEqual">
      <formula>$M$11+3</formula>
    </cfRule>
    <cfRule type="cellIs" dxfId="78" priority="40" operator="lessThanOrEqual">
      <formula>$M$11-3</formula>
    </cfRule>
  </conditionalFormatting>
  <pageMargins left="0" right="0" top="0.74803149606299213" bottom="0.74803149606299213" header="0.31496062992125984" footer="0.31496062992125984"/>
  <pageSetup paperSize="9" scale="97" orientation="landscape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5"/>
  <sheetViews>
    <sheetView workbookViewId="0">
      <selection activeCell="R13" sqref="R12:R13"/>
    </sheetView>
  </sheetViews>
  <sheetFormatPr defaultRowHeight="15" x14ac:dyDescent="0.25"/>
  <cols>
    <col min="1" max="1" width="7" style="12" customWidth="1"/>
    <col min="2" max="2" width="9.140625" style="12"/>
    <col min="3" max="3" width="16.85546875" style="12" customWidth="1"/>
    <col min="4" max="11" width="9.140625" style="12"/>
    <col min="12" max="12" width="7.5703125" style="12" customWidth="1"/>
    <col min="13" max="13" width="10.140625" style="12" customWidth="1"/>
    <col min="14" max="14" width="7.42578125" style="12" customWidth="1"/>
  </cols>
  <sheetData>
    <row r="1" spans="1:14" x14ac:dyDescent="0.25">
      <c r="A1" s="1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3" t="s">
        <v>0</v>
      </c>
      <c r="B3" s="11">
        <v>1</v>
      </c>
      <c r="C3" s="37" t="s">
        <v>17</v>
      </c>
      <c r="D3" s="37"/>
      <c r="E3" s="11">
        <v>4</v>
      </c>
      <c r="F3" s="34" t="s">
        <v>23</v>
      </c>
      <c r="G3" s="34"/>
      <c r="H3" s="34"/>
      <c r="I3" s="11" t="s">
        <v>12</v>
      </c>
      <c r="J3" s="19">
        <v>1</v>
      </c>
      <c r="K3" s="11" t="s">
        <v>21</v>
      </c>
      <c r="L3" s="11"/>
      <c r="M3" s="11"/>
      <c r="N3" s="2"/>
    </row>
    <row r="4" spans="1:14" x14ac:dyDescent="0.25">
      <c r="A4" s="3"/>
      <c r="B4" s="11">
        <v>2</v>
      </c>
      <c r="C4" s="37" t="s">
        <v>18</v>
      </c>
      <c r="D4" s="37"/>
      <c r="E4" s="11">
        <v>5</v>
      </c>
      <c r="F4" s="34" t="s">
        <v>25</v>
      </c>
      <c r="G4" s="34"/>
      <c r="H4" s="34"/>
      <c r="I4" s="11"/>
      <c r="J4" s="19">
        <v>2</v>
      </c>
      <c r="K4" s="11" t="s">
        <v>39</v>
      </c>
      <c r="L4" s="11"/>
      <c r="M4" s="11"/>
      <c r="N4" s="2"/>
    </row>
    <row r="5" spans="1:14" x14ac:dyDescent="0.25">
      <c r="A5" s="3"/>
      <c r="B5" s="11">
        <v>3</v>
      </c>
      <c r="C5" s="37" t="s">
        <v>24</v>
      </c>
      <c r="D5" s="37"/>
      <c r="E5" s="11"/>
      <c r="F5" s="34"/>
      <c r="G5" s="34"/>
      <c r="H5" s="34"/>
      <c r="I5" s="11"/>
      <c r="J5" s="2"/>
      <c r="K5" s="2"/>
      <c r="L5" s="2"/>
      <c r="M5" s="2"/>
      <c r="N5" s="3"/>
    </row>
    <row r="6" spans="1:14" x14ac:dyDescent="0.25">
      <c r="A6" s="3"/>
      <c r="B6" s="11"/>
      <c r="C6" s="11"/>
      <c r="D6" s="11"/>
      <c r="E6" s="11"/>
      <c r="F6" s="34"/>
      <c r="G6" s="34"/>
      <c r="H6" s="34"/>
      <c r="I6" s="11"/>
      <c r="J6" s="2"/>
      <c r="K6" s="11"/>
      <c r="L6" s="2"/>
      <c r="M6" s="2"/>
      <c r="N6" s="3"/>
    </row>
    <row r="7" spans="1:14" x14ac:dyDescent="0.25">
      <c r="A7" s="30"/>
      <c r="B7" s="30" t="s">
        <v>1</v>
      </c>
      <c r="C7" s="30" t="s">
        <v>2</v>
      </c>
      <c r="D7" s="32" t="s">
        <v>0</v>
      </c>
      <c r="E7" s="33"/>
      <c r="F7" s="33"/>
      <c r="G7" s="33"/>
      <c r="H7" s="33"/>
      <c r="I7" s="33"/>
      <c r="J7" s="30" t="s">
        <v>3</v>
      </c>
      <c r="K7" s="30" t="s">
        <v>4</v>
      </c>
      <c r="L7" s="30" t="s">
        <v>5</v>
      </c>
      <c r="M7" s="30" t="s">
        <v>6</v>
      </c>
      <c r="N7" s="28" t="s">
        <v>7</v>
      </c>
    </row>
    <row r="8" spans="1:14" x14ac:dyDescent="0.25">
      <c r="A8" s="31"/>
      <c r="B8" s="31"/>
      <c r="C8" s="31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31"/>
      <c r="K8" s="31"/>
      <c r="L8" s="31"/>
      <c r="M8" s="31"/>
      <c r="N8" s="29"/>
    </row>
    <row r="9" spans="1:14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6"/>
      <c r="B10" s="6">
        <v>7</v>
      </c>
      <c r="C10" s="6" t="s">
        <v>83</v>
      </c>
      <c r="D10" s="6">
        <v>25</v>
      </c>
      <c r="E10" s="6">
        <v>25</v>
      </c>
      <c r="F10" s="6">
        <v>25</v>
      </c>
      <c r="G10" s="6">
        <v>25</v>
      </c>
      <c r="H10" s="6">
        <v>25</v>
      </c>
      <c r="I10" s="15">
        <v>25</v>
      </c>
      <c r="J10" s="7">
        <f>ROUND(K10/5,1)</f>
        <v>25</v>
      </c>
      <c r="K10" s="7">
        <f t="shared" ref="K10:K16" si="0">D10+E10+F10+G10+H10</f>
        <v>125</v>
      </c>
      <c r="L10" s="8"/>
      <c r="M10" s="7">
        <f t="shared" ref="M10:M21" si="1">K10-L10</f>
        <v>125</v>
      </c>
      <c r="N10" s="9"/>
    </row>
    <row r="11" spans="1:14" x14ac:dyDescent="0.25">
      <c r="A11" s="6"/>
      <c r="B11" s="6">
        <v>8</v>
      </c>
      <c r="C11" s="6" t="s">
        <v>56</v>
      </c>
      <c r="D11" s="6">
        <v>29</v>
      </c>
      <c r="E11" s="6">
        <v>29</v>
      </c>
      <c r="F11" s="6">
        <v>28</v>
      </c>
      <c r="G11" s="6">
        <v>27</v>
      </c>
      <c r="H11" s="6">
        <v>29</v>
      </c>
      <c r="I11" s="15">
        <v>28</v>
      </c>
      <c r="J11" s="7">
        <f t="shared" ref="J11:J21" si="2">ROUND(K11/5,1)</f>
        <v>28.4</v>
      </c>
      <c r="K11" s="7">
        <f t="shared" si="0"/>
        <v>142</v>
      </c>
      <c r="L11" s="8">
        <v>22</v>
      </c>
      <c r="M11" s="7">
        <f t="shared" si="1"/>
        <v>120</v>
      </c>
      <c r="N11" s="9"/>
    </row>
    <row r="12" spans="1:14" x14ac:dyDescent="0.25">
      <c r="A12" s="6"/>
      <c r="B12" s="6">
        <v>9</v>
      </c>
      <c r="C12" s="6" t="s">
        <v>84</v>
      </c>
      <c r="D12" s="6">
        <v>27</v>
      </c>
      <c r="E12" s="6">
        <v>27</v>
      </c>
      <c r="F12" s="6">
        <v>27</v>
      </c>
      <c r="G12" s="6">
        <v>28</v>
      </c>
      <c r="H12" s="6">
        <v>28</v>
      </c>
      <c r="I12" s="15">
        <v>27</v>
      </c>
      <c r="J12" s="7">
        <f t="shared" si="2"/>
        <v>27.4</v>
      </c>
      <c r="K12" s="7">
        <f t="shared" si="0"/>
        <v>137</v>
      </c>
      <c r="L12" s="8"/>
      <c r="M12" s="7">
        <f t="shared" si="1"/>
        <v>137</v>
      </c>
      <c r="N12" s="9">
        <v>3</v>
      </c>
    </row>
    <row r="13" spans="1:14" x14ac:dyDescent="0.25">
      <c r="A13" s="6"/>
      <c r="B13" s="6">
        <v>10</v>
      </c>
      <c r="C13" s="6" t="s">
        <v>57</v>
      </c>
      <c r="D13" s="6">
        <v>25</v>
      </c>
      <c r="E13" s="6">
        <v>25</v>
      </c>
      <c r="F13" s="6">
        <v>25</v>
      </c>
      <c r="G13" s="6">
        <v>25</v>
      </c>
      <c r="H13" s="6">
        <v>25</v>
      </c>
      <c r="I13" s="15">
        <v>26</v>
      </c>
      <c r="J13" s="7">
        <f t="shared" si="2"/>
        <v>25</v>
      </c>
      <c r="K13" s="7">
        <f t="shared" si="0"/>
        <v>125</v>
      </c>
      <c r="L13" s="8">
        <v>21</v>
      </c>
      <c r="M13" s="7">
        <f t="shared" si="1"/>
        <v>104</v>
      </c>
      <c r="N13" s="9"/>
    </row>
    <row r="14" spans="1:14" x14ac:dyDescent="0.25">
      <c r="A14" s="6"/>
      <c r="B14" s="6">
        <v>11</v>
      </c>
      <c r="C14" s="6" t="s">
        <v>74</v>
      </c>
      <c r="D14" s="6">
        <v>30</v>
      </c>
      <c r="E14" s="6">
        <v>30</v>
      </c>
      <c r="F14" s="6">
        <v>30</v>
      </c>
      <c r="G14" s="6">
        <v>30</v>
      </c>
      <c r="H14" s="6">
        <v>30</v>
      </c>
      <c r="I14" s="15">
        <v>30</v>
      </c>
      <c r="J14" s="7">
        <f t="shared" si="2"/>
        <v>30</v>
      </c>
      <c r="K14" s="7">
        <f t="shared" si="0"/>
        <v>150</v>
      </c>
      <c r="L14" s="8"/>
      <c r="M14" s="7">
        <f t="shared" si="1"/>
        <v>150</v>
      </c>
      <c r="N14" s="9">
        <v>1</v>
      </c>
    </row>
    <row r="15" spans="1:14" x14ac:dyDescent="0.25">
      <c r="A15" s="6"/>
      <c r="B15" s="6">
        <v>12</v>
      </c>
      <c r="C15" s="6" t="s">
        <v>79</v>
      </c>
      <c r="D15" s="6">
        <v>28</v>
      </c>
      <c r="E15" s="6">
        <v>28</v>
      </c>
      <c r="F15" s="6">
        <v>29</v>
      </c>
      <c r="G15" s="6">
        <v>29</v>
      </c>
      <c r="H15" s="6">
        <v>27</v>
      </c>
      <c r="I15" s="15">
        <v>29</v>
      </c>
      <c r="J15" s="7">
        <f t="shared" si="2"/>
        <v>28.2</v>
      </c>
      <c r="K15" s="7">
        <f t="shared" si="0"/>
        <v>141</v>
      </c>
      <c r="L15" s="8"/>
      <c r="M15" s="7">
        <f t="shared" si="1"/>
        <v>141</v>
      </c>
      <c r="N15" s="9">
        <v>2</v>
      </c>
    </row>
    <row r="16" spans="1:14" x14ac:dyDescent="0.25">
      <c r="A16" s="6"/>
      <c r="B16" s="6">
        <v>13</v>
      </c>
      <c r="C16" s="6" t="s">
        <v>85</v>
      </c>
      <c r="D16" s="6">
        <v>26</v>
      </c>
      <c r="E16" s="6">
        <v>26</v>
      </c>
      <c r="F16" s="6">
        <v>26</v>
      </c>
      <c r="G16" s="6">
        <v>26</v>
      </c>
      <c r="H16" s="6">
        <v>25</v>
      </c>
      <c r="I16" s="15">
        <v>25</v>
      </c>
      <c r="J16" s="7">
        <f t="shared" si="2"/>
        <v>25.8</v>
      </c>
      <c r="K16" s="7">
        <f t="shared" si="0"/>
        <v>129</v>
      </c>
      <c r="L16" s="8">
        <v>2</v>
      </c>
      <c r="M16" s="7">
        <f t="shared" si="1"/>
        <v>127</v>
      </c>
      <c r="N16" s="9"/>
    </row>
    <row r="17" spans="1:14" s="27" customFormat="1" x14ac:dyDescent="0.25">
      <c r="A17" s="10" t="s">
        <v>40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5">
      <c r="A18" s="6"/>
      <c r="B18" s="6">
        <v>14</v>
      </c>
      <c r="C18" s="6" t="s">
        <v>86</v>
      </c>
      <c r="D18" s="6">
        <v>29</v>
      </c>
      <c r="E18" s="6">
        <v>28</v>
      </c>
      <c r="F18" s="6">
        <v>28</v>
      </c>
      <c r="G18" s="6">
        <v>29</v>
      </c>
      <c r="H18" s="6">
        <v>28</v>
      </c>
      <c r="I18" s="15">
        <v>29</v>
      </c>
      <c r="J18" s="7">
        <f t="shared" si="2"/>
        <v>28.4</v>
      </c>
      <c r="K18" s="7">
        <f>D18+E18+F18+G18+H18</f>
        <v>142</v>
      </c>
      <c r="L18" s="8">
        <v>2</v>
      </c>
      <c r="M18" s="7">
        <f t="shared" si="1"/>
        <v>140</v>
      </c>
      <c r="N18" s="9">
        <v>3</v>
      </c>
    </row>
    <row r="19" spans="1:14" s="27" customFormat="1" x14ac:dyDescent="0.25">
      <c r="A19" s="10" t="s">
        <v>43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5">
      <c r="A20" s="6"/>
      <c r="B20" s="6">
        <v>16</v>
      </c>
      <c r="C20" s="6" t="s">
        <v>63</v>
      </c>
      <c r="D20" s="6">
        <v>30</v>
      </c>
      <c r="E20" s="6">
        <v>30</v>
      </c>
      <c r="F20" s="6">
        <v>30</v>
      </c>
      <c r="G20" s="6">
        <v>30</v>
      </c>
      <c r="H20" s="6">
        <v>30</v>
      </c>
      <c r="I20" s="15">
        <v>29</v>
      </c>
      <c r="J20" s="7">
        <f t="shared" si="2"/>
        <v>30</v>
      </c>
      <c r="K20" s="7">
        <f>D20+E20+F20+G20+H20</f>
        <v>150</v>
      </c>
      <c r="L20" s="8"/>
      <c r="M20" s="7">
        <f t="shared" si="1"/>
        <v>150</v>
      </c>
      <c r="N20" s="9">
        <v>1</v>
      </c>
    </row>
    <row r="21" spans="1:14" x14ac:dyDescent="0.25">
      <c r="A21" s="6"/>
      <c r="B21" s="6">
        <v>17</v>
      </c>
      <c r="C21" s="6" t="s">
        <v>87</v>
      </c>
      <c r="D21" s="6">
        <v>29</v>
      </c>
      <c r="E21" s="6">
        <v>29</v>
      </c>
      <c r="F21" s="6">
        <v>29</v>
      </c>
      <c r="G21" s="6">
        <v>29</v>
      </c>
      <c r="H21" s="6">
        <v>28</v>
      </c>
      <c r="I21" s="15">
        <v>28</v>
      </c>
      <c r="J21" s="7">
        <f t="shared" si="2"/>
        <v>28.8</v>
      </c>
      <c r="K21" s="7">
        <f>D21+E21+F21+G21+H21</f>
        <v>144</v>
      </c>
      <c r="L21" s="8"/>
      <c r="M21" s="7">
        <f t="shared" si="1"/>
        <v>144</v>
      </c>
      <c r="N21" s="9">
        <v>2</v>
      </c>
    </row>
    <row r="22" spans="1:14" ht="15.75" thickBot="1" x14ac:dyDescent="0.3"/>
    <row r="23" spans="1:14" ht="15.75" thickBot="1" x14ac:dyDescent="0.3">
      <c r="A23" s="16"/>
      <c r="C23" s="17" t="s">
        <v>13</v>
      </c>
    </row>
    <row r="24" spans="1:14" ht="15.75" thickBot="1" x14ac:dyDescent="0.3">
      <c r="A24" s="18"/>
      <c r="C24" s="17" t="s">
        <v>14</v>
      </c>
    </row>
    <row r="25" spans="1:14" x14ac:dyDescent="0.25">
      <c r="C25" s="12" t="s">
        <v>11</v>
      </c>
    </row>
  </sheetData>
  <mergeCells count="16">
    <mergeCell ref="C3:D3"/>
    <mergeCell ref="F3:H3"/>
    <mergeCell ref="C4:D4"/>
    <mergeCell ref="F4:H4"/>
    <mergeCell ref="C5:D5"/>
    <mergeCell ref="F5:H5"/>
    <mergeCell ref="F6:H6"/>
    <mergeCell ref="A7:A8"/>
    <mergeCell ref="B7:B8"/>
    <mergeCell ref="C7:C8"/>
    <mergeCell ref="D7:I7"/>
    <mergeCell ref="J7:J8"/>
    <mergeCell ref="K7:K8"/>
    <mergeCell ref="L7:L8"/>
    <mergeCell ref="M7:M8"/>
    <mergeCell ref="N7:N8"/>
  </mergeCells>
  <conditionalFormatting sqref="D10:H10">
    <cfRule type="cellIs" dxfId="77" priority="39" operator="greaterThanOrEqual">
      <formula>$J$10+3</formula>
    </cfRule>
    <cfRule type="cellIs" dxfId="76" priority="40" operator="lessThanOrEqual">
      <formula>$J$10-3</formula>
    </cfRule>
  </conditionalFormatting>
  <conditionalFormatting sqref="D11:H11">
    <cfRule type="cellIs" dxfId="75" priority="37" operator="greaterThanOrEqual">
      <formula>$J$11+3</formula>
    </cfRule>
    <cfRule type="cellIs" dxfId="74" priority="38" operator="lessThanOrEqual">
      <formula>$J$11-3</formula>
    </cfRule>
  </conditionalFormatting>
  <conditionalFormatting sqref="D12:H12">
    <cfRule type="cellIs" dxfId="73" priority="35" operator="greaterThanOrEqual">
      <formula>$J$12+3</formula>
    </cfRule>
    <cfRule type="cellIs" dxfId="72" priority="36" operator="lessThanOrEqual">
      <formula>$J$12-3</formula>
    </cfRule>
  </conditionalFormatting>
  <conditionalFormatting sqref="D14:H14">
    <cfRule type="cellIs" dxfId="71" priority="33" operator="greaterThanOrEqual">
      <formula>$J$14+3</formula>
    </cfRule>
    <cfRule type="cellIs" dxfId="70" priority="34" operator="lessThanOrEqual">
      <formula>$J$14-3</formula>
    </cfRule>
  </conditionalFormatting>
  <conditionalFormatting sqref="D13:H13">
    <cfRule type="cellIs" dxfId="69" priority="27" operator="greaterThanOrEqual">
      <formula>$J$13+3</formula>
    </cfRule>
    <cfRule type="cellIs" dxfId="68" priority="28" operator="lessThanOrEqual">
      <formula>$J$13-3</formula>
    </cfRule>
  </conditionalFormatting>
  <conditionalFormatting sqref="D21:H21">
    <cfRule type="cellIs" dxfId="67" priority="21" operator="greaterThanOrEqual">
      <formula>$J$21+3</formula>
    </cfRule>
    <cfRule type="cellIs" dxfId="66" priority="22" operator="lessThanOrEqual">
      <formula>$J$21-3</formula>
    </cfRule>
  </conditionalFormatting>
  <conditionalFormatting sqref="D20:H20">
    <cfRule type="cellIs" dxfId="65" priority="19" operator="greaterThanOrEqual">
      <formula>$J$20+3</formula>
    </cfRule>
    <cfRule type="cellIs" dxfId="64" priority="20" operator="lessThanOrEqual">
      <formula>$J$20-3</formula>
    </cfRule>
  </conditionalFormatting>
  <conditionalFormatting sqref="D18:H18">
    <cfRule type="cellIs" dxfId="63" priority="17" operator="greaterThanOrEqual">
      <formula>$J$18+3</formula>
    </cfRule>
    <cfRule type="cellIs" dxfId="62" priority="18" operator="lessThanOrEqual">
      <formula>$J$18-3</formula>
    </cfRule>
  </conditionalFormatting>
  <conditionalFormatting sqref="D15:H15">
    <cfRule type="cellIs" dxfId="61" priority="15" operator="greaterThanOrEqual">
      <formula>$J$15+3</formula>
    </cfRule>
    <cfRule type="cellIs" dxfId="60" priority="16" operator="lessThanOrEqual">
      <formula>$J$15-3</formula>
    </cfRule>
  </conditionalFormatting>
  <conditionalFormatting sqref="D16:H16">
    <cfRule type="cellIs" dxfId="59" priority="13" operator="greaterThanOrEqual">
      <formula>$J$16+3</formula>
    </cfRule>
    <cfRule type="cellIs" dxfId="58" priority="14" operator="lessThanOrEqual">
      <formula>$J$16-3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workbookViewId="0">
      <selection activeCell="C10" sqref="C10:C13"/>
    </sheetView>
  </sheetViews>
  <sheetFormatPr defaultRowHeight="15" x14ac:dyDescent="0.25"/>
  <cols>
    <col min="1" max="2" width="9.140625" style="12"/>
    <col min="3" max="3" width="19.140625" style="12" customWidth="1"/>
    <col min="4" max="13" width="9.140625" style="12"/>
    <col min="14" max="14" width="10.140625" style="12" customWidth="1"/>
    <col min="15" max="15" width="9.140625" style="12"/>
  </cols>
  <sheetData>
    <row r="1" spans="1:15" x14ac:dyDescent="0.25">
      <c r="A1" s="1" t="s">
        <v>31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x14ac:dyDescent="0.25">
      <c r="A3" s="3" t="s">
        <v>0</v>
      </c>
      <c r="B3" s="11">
        <v>1</v>
      </c>
      <c r="C3" s="37" t="s">
        <v>16</v>
      </c>
      <c r="D3" s="37"/>
      <c r="E3" s="11">
        <v>4</v>
      </c>
      <c r="F3" s="34" t="s">
        <v>18</v>
      </c>
      <c r="G3" s="34"/>
      <c r="H3" s="34"/>
      <c r="I3" s="11" t="s">
        <v>12</v>
      </c>
      <c r="J3" s="11">
        <v>1</v>
      </c>
      <c r="K3" s="19" t="s">
        <v>21</v>
      </c>
      <c r="L3" s="11"/>
      <c r="M3" s="11"/>
      <c r="N3" s="11"/>
      <c r="O3" s="2"/>
    </row>
    <row r="4" spans="1:15" x14ac:dyDescent="0.25">
      <c r="A4" s="3"/>
      <c r="B4" s="11">
        <v>2</v>
      </c>
      <c r="C4" s="37" t="s">
        <v>17</v>
      </c>
      <c r="D4" s="37"/>
      <c r="E4" s="11">
        <v>5</v>
      </c>
      <c r="F4" s="34" t="s">
        <v>20</v>
      </c>
      <c r="G4" s="34"/>
      <c r="H4" s="34"/>
      <c r="I4" s="11"/>
      <c r="J4" s="11">
        <v>2</v>
      </c>
      <c r="K4" s="19" t="s">
        <v>22</v>
      </c>
      <c r="L4" s="11"/>
      <c r="M4" s="11"/>
      <c r="N4" s="11"/>
      <c r="O4" s="2"/>
    </row>
    <row r="5" spans="1:15" x14ac:dyDescent="0.25">
      <c r="A5" s="3"/>
      <c r="B5" s="11">
        <v>3</v>
      </c>
      <c r="C5" s="37" t="s">
        <v>25</v>
      </c>
      <c r="D5" s="37"/>
      <c r="E5" s="11"/>
      <c r="F5" s="34"/>
      <c r="G5" s="34"/>
      <c r="H5" s="34"/>
      <c r="I5" s="11"/>
      <c r="J5" s="11"/>
      <c r="K5" s="2"/>
      <c r="L5" s="2"/>
      <c r="M5" s="2"/>
      <c r="N5" s="2"/>
      <c r="O5" s="3"/>
    </row>
    <row r="6" spans="1:15" x14ac:dyDescent="0.25">
      <c r="A6" s="3"/>
      <c r="B6" s="11"/>
      <c r="C6" s="11"/>
      <c r="D6" s="11"/>
      <c r="E6" s="11"/>
      <c r="F6" s="34"/>
      <c r="G6" s="34"/>
      <c r="H6" s="34"/>
      <c r="I6" s="11"/>
      <c r="J6" s="11"/>
      <c r="K6" s="2"/>
      <c r="L6" s="11"/>
      <c r="M6" s="2"/>
      <c r="N6" s="2"/>
      <c r="O6" s="3"/>
    </row>
    <row r="7" spans="1:15" x14ac:dyDescent="0.25">
      <c r="A7" s="30"/>
      <c r="B7" s="30" t="s">
        <v>1</v>
      </c>
      <c r="C7" s="30" t="s">
        <v>2</v>
      </c>
      <c r="D7" s="32" t="s">
        <v>0</v>
      </c>
      <c r="E7" s="33"/>
      <c r="F7" s="33"/>
      <c r="G7" s="33"/>
      <c r="H7" s="33"/>
      <c r="I7" s="33"/>
      <c r="J7" s="33"/>
      <c r="K7" s="30" t="s">
        <v>3</v>
      </c>
      <c r="L7" s="30" t="s">
        <v>4</v>
      </c>
      <c r="M7" s="30" t="s">
        <v>5</v>
      </c>
      <c r="N7" s="30" t="s">
        <v>6</v>
      </c>
      <c r="O7" s="28" t="s">
        <v>7</v>
      </c>
    </row>
    <row r="8" spans="1:15" x14ac:dyDescent="0.25">
      <c r="A8" s="31"/>
      <c r="B8" s="31"/>
      <c r="C8" s="31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31"/>
      <c r="L8" s="31"/>
      <c r="M8" s="31"/>
      <c r="N8" s="31"/>
      <c r="O8" s="29"/>
    </row>
    <row r="9" spans="1:15" x14ac:dyDescent="0.25">
      <c r="A9" s="43" t="s">
        <v>66</v>
      </c>
      <c r="B9" s="4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6"/>
      <c r="B10" s="6">
        <v>28</v>
      </c>
      <c r="C10" s="6" t="s">
        <v>88</v>
      </c>
      <c r="D10" s="6">
        <v>29</v>
      </c>
      <c r="E10" s="6">
        <v>30</v>
      </c>
      <c r="F10" s="6">
        <v>29</v>
      </c>
      <c r="G10" s="6">
        <v>29</v>
      </c>
      <c r="H10" s="6">
        <v>29</v>
      </c>
      <c r="I10" s="15">
        <v>29</v>
      </c>
      <c r="J10" s="15">
        <v>29</v>
      </c>
      <c r="K10" s="7">
        <f>ROUND(L10/5,1)</f>
        <v>29.2</v>
      </c>
      <c r="L10" s="7">
        <f>D10+E10+F10+G10+H10</f>
        <v>146</v>
      </c>
      <c r="M10" s="8"/>
      <c r="N10" s="7">
        <f t="shared" ref="N10:N13" si="0">L10-M10</f>
        <v>146</v>
      </c>
      <c r="O10" s="9">
        <v>2</v>
      </c>
    </row>
    <row r="11" spans="1:15" x14ac:dyDescent="0.25">
      <c r="A11" s="6"/>
      <c r="B11" s="6">
        <v>29</v>
      </c>
      <c r="C11" s="6" t="s">
        <v>89</v>
      </c>
      <c r="D11" s="6">
        <v>28</v>
      </c>
      <c r="E11" s="6">
        <v>27</v>
      </c>
      <c r="F11" s="6">
        <v>28</v>
      </c>
      <c r="G11" s="6">
        <v>28</v>
      </c>
      <c r="H11" s="6">
        <v>27</v>
      </c>
      <c r="I11" s="15">
        <v>28</v>
      </c>
      <c r="J11" s="15">
        <v>28</v>
      </c>
      <c r="K11" s="7">
        <f t="shared" ref="K11:K13" si="1">ROUND(L11/5,1)</f>
        <v>27.6</v>
      </c>
      <c r="L11" s="7">
        <f t="shared" ref="L11:L13" si="2">D11+E11+F11+G11+H11</f>
        <v>138</v>
      </c>
      <c r="M11" s="8"/>
      <c r="N11" s="7">
        <f t="shared" si="0"/>
        <v>138</v>
      </c>
      <c r="O11" s="9">
        <v>3</v>
      </c>
    </row>
    <row r="12" spans="1:15" x14ac:dyDescent="0.25">
      <c r="A12" s="6"/>
      <c r="B12" s="6">
        <v>30</v>
      </c>
      <c r="C12" s="6" t="s">
        <v>52</v>
      </c>
      <c r="D12" s="6">
        <v>27</v>
      </c>
      <c r="E12" s="6">
        <v>28</v>
      </c>
      <c r="F12" s="6">
        <v>27</v>
      </c>
      <c r="G12" s="6">
        <v>27</v>
      </c>
      <c r="H12" s="6">
        <v>28</v>
      </c>
      <c r="I12" s="15">
        <v>27</v>
      </c>
      <c r="J12" s="15">
        <v>27</v>
      </c>
      <c r="K12" s="7">
        <f t="shared" si="1"/>
        <v>27.4</v>
      </c>
      <c r="L12" s="7">
        <f t="shared" si="2"/>
        <v>137</v>
      </c>
      <c r="M12" s="8"/>
      <c r="N12" s="7">
        <f t="shared" si="0"/>
        <v>137</v>
      </c>
      <c r="O12" s="9"/>
    </row>
    <row r="13" spans="1:15" x14ac:dyDescent="0.25">
      <c r="A13" s="6"/>
      <c r="B13" s="6">
        <v>31</v>
      </c>
      <c r="C13" s="6" t="s">
        <v>90</v>
      </c>
      <c r="D13" s="6">
        <v>30</v>
      </c>
      <c r="E13" s="6">
        <v>29</v>
      </c>
      <c r="F13" s="6">
        <v>30</v>
      </c>
      <c r="G13" s="6">
        <v>30</v>
      </c>
      <c r="H13" s="6">
        <v>30</v>
      </c>
      <c r="I13" s="15">
        <v>30</v>
      </c>
      <c r="J13" s="15">
        <v>30</v>
      </c>
      <c r="K13" s="7">
        <f t="shared" si="1"/>
        <v>29.8</v>
      </c>
      <c r="L13" s="7">
        <f t="shared" si="2"/>
        <v>149</v>
      </c>
      <c r="M13" s="8"/>
      <c r="N13" s="7">
        <f t="shared" si="0"/>
        <v>149</v>
      </c>
      <c r="O13" s="9">
        <v>1</v>
      </c>
    </row>
    <row r="14" spans="1:15" ht="15.75" thickBot="1" x14ac:dyDescent="0.3"/>
    <row r="15" spans="1:15" ht="15.75" thickBot="1" x14ac:dyDescent="0.3">
      <c r="A15" s="16"/>
      <c r="C15" s="17" t="s">
        <v>13</v>
      </c>
    </row>
    <row r="16" spans="1:15" ht="15.75" thickBot="1" x14ac:dyDescent="0.3">
      <c r="A16" s="18"/>
      <c r="C16" s="17" t="s">
        <v>14</v>
      </c>
    </row>
    <row r="17" spans="3:3" x14ac:dyDescent="0.25">
      <c r="C17" s="12" t="s">
        <v>11</v>
      </c>
    </row>
  </sheetData>
  <mergeCells count="17">
    <mergeCell ref="C3:D3"/>
    <mergeCell ref="F3:H3"/>
    <mergeCell ref="C4:D4"/>
    <mergeCell ref="F4:H4"/>
    <mergeCell ref="C5:D5"/>
    <mergeCell ref="F5:H5"/>
    <mergeCell ref="O7:O8"/>
    <mergeCell ref="F6:H6"/>
    <mergeCell ref="A7:A8"/>
    <mergeCell ref="B7:B8"/>
    <mergeCell ref="C7:C8"/>
    <mergeCell ref="D7:J7"/>
    <mergeCell ref="A9:B9"/>
    <mergeCell ref="K7:K8"/>
    <mergeCell ref="L7:L8"/>
    <mergeCell ref="M7:M8"/>
    <mergeCell ref="N7:N8"/>
  </mergeCells>
  <conditionalFormatting sqref="D10:H10">
    <cfRule type="cellIs" dxfId="57" priority="39" operator="greaterThanOrEqual">
      <formula>$K$10+3</formula>
    </cfRule>
    <cfRule type="cellIs" dxfId="56" priority="40" operator="lessThanOrEqual">
      <formula>$K$10-3</formula>
    </cfRule>
  </conditionalFormatting>
  <conditionalFormatting sqref="D11:H11">
    <cfRule type="cellIs" dxfId="55" priority="37" operator="greaterThanOrEqual">
      <formula>$K$11+3</formula>
    </cfRule>
    <cfRule type="cellIs" dxfId="54" priority="38" operator="lessThanOrEqual">
      <formula>$K$11-3</formula>
    </cfRule>
  </conditionalFormatting>
  <conditionalFormatting sqref="D12:H12">
    <cfRule type="cellIs" dxfId="53" priority="35" operator="greaterThanOrEqual">
      <formula>$K$12+3</formula>
    </cfRule>
    <cfRule type="cellIs" dxfId="52" priority="36" operator="lessThanOrEqual">
      <formula>$K$12-3</formula>
    </cfRule>
  </conditionalFormatting>
  <conditionalFormatting sqref="D13:H13">
    <cfRule type="cellIs" dxfId="51" priority="27" operator="greaterThanOrEqual">
      <formula>$K$13+3</formula>
    </cfRule>
    <cfRule type="cellIs" dxfId="50" priority="28" operator="lessThanOrEqual">
      <formula>$K$13-3</formula>
    </cfRule>
  </conditionalFormatting>
  <pageMargins left="0" right="0" top="0.74803149606299213" bottom="0.74803149606299213" header="0.31496062992125984" footer="0.31496062992125984"/>
  <pageSetup paperSize="9" scale="98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O12" sqref="O12"/>
    </sheetView>
  </sheetViews>
  <sheetFormatPr defaultRowHeight="15" x14ac:dyDescent="0.25"/>
  <cols>
    <col min="1" max="1" width="5.28515625" style="12" customWidth="1"/>
    <col min="2" max="2" width="9.140625" style="12"/>
    <col min="3" max="3" width="17" style="12" customWidth="1"/>
    <col min="4" max="12" width="9.140625" style="12"/>
    <col min="13" max="13" width="6.7109375" style="12" customWidth="1"/>
    <col min="14" max="14" width="10.140625" style="12" customWidth="1"/>
    <col min="15" max="15" width="6.85546875" style="12" customWidth="1"/>
  </cols>
  <sheetData>
    <row r="1" spans="1:15" x14ac:dyDescent="0.25">
      <c r="A1" s="1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12" customFormat="1" x14ac:dyDescent="0.25">
      <c r="A3" s="3" t="s">
        <v>0</v>
      </c>
      <c r="B3" s="11">
        <v>1</v>
      </c>
      <c r="C3" s="37" t="s">
        <v>37</v>
      </c>
      <c r="D3" s="37"/>
      <c r="E3" s="11">
        <v>4</v>
      </c>
      <c r="F3" s="34" t="s">
        <v>24</v>
      </c>
      <c r="G3" s="34"/>
      <c r="H3" s="34"/>
      <c r="I3" s="11" t="s">
        <v>12</v>
      </c>
      <c r="J3" s="11">
        <v>1</v>
      </c>
      <c r="K3" s="19" t="s">
        <v>21</v>
      </c>
      <c r="L3" s="11"/>
      <c r="M3" s="2"/>
    </row>
    <row r="4" spans="1:15" s="12" customFormat="1" x14ac:dyDescent="0.25">
      <c r="A4" s="3"/>
      <c r="B4" s="11">
        <v>2</v>
      </c>
      <c r="C4" s="37" t="s">
        <v>19</v>
      </c>
      <c r="D4" s="37"/>
      <c r="E4" s="11">
        <v>5</v>
      </c>
      <c r="F4" s="34" t="s">
        <v>25</v>
      </c>
      <c r="G4" s="34"/>
      <c r="H4" s="34"/>
      <c r="I4" s="11"/>
      <c r="J4" s="11">
        <v>2</v>
      </c>
      <c r="K4" s="19" t="s">
        <v>22</v>
      </c>
      <c r="L4" s="11"/>
      <c r="M4" s="2"/>
    </row>
    <row r="5" spans="1:15" s="12" customFormat="1" x14ac:dyDescent="0.25">
      <c r="A5" s="3"/>
      <c r="B5" s="11">
        <v>3</v>
      </c>
      <c r="C5" s="37" t="s">
        <v>17</v>
      </c>
      <c r="D5" s="37"/>
      <c r="E5" s="11"/>
      <c r="F5" s="34"/>
      <c r="G5" s="34"/>
      <c r="H5" s="34"/>
      <c r="I5" s="2"/>
      <c r="J5" s="2"/>
      <c r="K5" s="2"/>
      <c r="L5" s="2"/>
      <c r="M5" s="3"/>
    </row>
    <row r="6" spans="1:15" ht="15" customHeight="1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2"/>
      <c r="L6" s="11"/>
      <c r="M6" s="2"/>
      <c r="N6" s="2"/>
      <c r="O6" s="3"/>
    </row>
    <row r="7" spans="1:15" ht="15" customHeight="1" x14ac:dyDescent="0.25">
      <c r="A7" s="30"/>
      <c r="B7" s="30" t="s">
        <v>1</v>
      </c>
      <c r="C7" s="30" t="s">
        <v>2</v>
      </c>
      <c r="D7" s="32" t="s">
        <v>0</v>
      </c>
      <c r="E7" s="33"/>
      <c r="F7" s="33"/>
      <c r="G7" s="33"/>
      <c r="H7" s="33"/>
      <c r="I7" s="33"/>
      <c r="J7" s="47"/>
      <c r="K7" s="30" t="s">
        <v>3</v>
      </c>
      <c r="L7" s="30" t="s">
        <v>4</v>
      </c>
      <c r="M7" s="30" t="s">
        <v>5</v>
      </c>
      <c r="N7" s="30" t="s">
        <v>6</v>
      </c>
      <c r="O7" s="28" t="s">
        <v>7</v>
      </c>
    </row>
    <row r="8" spans="1:15" x14ac:dyDescent="0.25">
      <c r="A8" s="45"/>
      <c r="B8" s="45"/>
      <c r="C8" s="45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45"/>
      <c r="L8" s="45"/>
      <c r="M8" s="45"/>
      <c r="N8" s="45"/>
      <c r="O8" s="46"/>
    </row>
    <row r="9" spans="1:15" x14ac:dyDescent="0.25">
      <c r="A9" s="35" t="s">
        <v>66</v>
      </c>
      <c r="B9" s="3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6"/>
      <c r="B10" s="6">
        <v>18</v>
      </c>
      <c r="C10" s="6" t="s">
        <v>91</v>
      </c>
      <c r="D10" s="6">
        <v>30</v>
      </c>
      <c r="E10" s="6">
        <v>28</v>
      </c>
      <c r="F10" s="6">
        <v>28</v>
      </c>
      <c r="G10" s="6">
        <v>28</v>
      </c>
      <c r="H10" s="6">
        <v>29</v>
      </c>
      <c r="I10" s="15">
        <v>30</v>
      </c>
      <c r="J10" s="15">
        <v>28</v>
      </c>
      <c r="K10" s="7">
        <f>ROUND(L10/5,1)</f>
        <v>28.6</v>
      </c>
      <c r="L10" s="7">
        <f>D10+E10+F10+G10+H10</f>
        <v>143</v>
      </c>
      <c r="M10" s="8"/>
      <c r="N10" s="7">
        <f t="shared" ref="N10:N12" si="0">L10-M10</f>
        <v>143</v>
      </c>
      <c r="O10" s="9">
        <v>3</v>
      </c>
    </row>
    <row r="11" spans="1:15" x14ac:dyDescent="0.25">
      <c r="A11" s="6"/>
      <c r="B11" s="6">
        <v>35</v>
      </c>
      <c r="C11" s="6" t="s">
        <v>92</v>
      </c>
      <c r="D11" s="6">
        <v>28</v>
      </c>
      <c r="E11" s="6">
        <v>29</v>
      </c>
      <c r="F11" s="6">
        <v>30</v>
      </c>
      <c r="G11" s="6">
        <v>30</v>
      </c>
      <c r="H11" s="6">
        <v>30</v>
      </c>
      <c r="I11" s="15">
        <v>29</v>
      </c>
      <c r="J11" s="15">
        <v>30</v>
      </c>
      <c r="K11" s="7">
        <f t="shared" ref="K11:K12" si="1">ROUND(L11/5,1)</f>
        <v>29.4</v>
      </c>
      <c r="L11" s="7">
        <f t="shared" ref="L11:L12" si="2">D11+E11+F11+G11+H11</f>
        <v>147</v>
      </c>
      <c r="M11" s="8"/>
      <c r="N11" s="7">
        <f t="shared" si="0"/>
        <v>147</v>
      </c>
      <c r="O11" s="9">
        <v>1</v>
      </c>
    </row>
    <row r="12" spans="1:15" x14ac:dyDescent="0.25">
      <c r="A12" s="6"/>
      <c r="B12" s="6">
        <v>36</v>
      </c>
      <c r="C12" s="6" t="s">
        <v>93</v>
      </c>
      <c r="D12" s="6">
        <v>29</v>
      </c>
      <c r="E12" s="6">
        <v>30</v>
      </c>
      <c r="F12" s="6">
        <v>29</v>
      </c>
      <c r="G12" s="6">
        <v>29</v>
      </c>
      <c r="H12" s="6">
        <v>28</v>
      </c>
      <c r="I12" s="15">
        <v>28</v>
      </c>
      <c r="J12" s="15">
        <v>29</v>
      </c>
      <c r="K12" s="7">
        <f t="shared" si="1"/>
        <v>29</v>
      </c>
      <c r="L12" s="7">
        <f t="shared" si="2"/>
        <v>145</v>
      </c>
      <c r="M12" s="8"/>
      <c r="N12" s="7">
        <f t="shared" si="0"/>
        <v>145</v>
      </c>
      <c r="O12" s="9">
        <v>2</v>
      </c>
    </row>
    <row r="13" spans="1:15" ht="15.75" thickBot="1" x14ac:dyDescent="0.3"/>
    <row r="14" spans="1:15" ht="15.75" thickBot="1" x14ac:dyDescent="0.3">
      <c r="A14" s="16"/>
      <c r="C14" s="17" t="s">
        <v>13</v>
      </c>
    </row>
    <row r="15" spans="1:15" ht="15.75" thickBot="1" x14ac:dyDescent="0.3">
      <c r="A15" s="18"/>
      <c r="C15" s="17" t="s">
        <v>14</v>
      </c>
    </row>
    <row r="16" spans="1:15" x14ac:dyDescent="0.25">
      <c r="C16" s="12" t="s">
        <v>11</v>
      </c>
    </row>
  </sheetData>
  <mergeCells count="16">
    <mergeCell ref="C3:D3"/>
    <mergeCell ref="F3:H3"/>
    <mergeCell ref="C4:D4"/>
    <mergeCell ref="F4:H4"/>
    <mergeCell ref="C5:D5"/>
    <mergeCell ref="F5:H5"/>
    <mergeCell ref="A9:B9"/>
    <mergeCell ref="L7:L8"/>
    <mergeCell ref="M7:M8"/>
    <mergeCell ref="N7:N8"/>
    <mergeCell ref="O7:O8"/>
    <mergeCell ref="A7:A8"/>
    <mergeCell ref="B7:B8"/>
    <mergeCell ref="C7:C8"/>
    <mergeCell ref="D7:J7"/>
    <mergeCell ref="K7:K8"/>
  </mergeCells>
  <conditionalFormatting sqref="D10:H10">
    <cfRule type="cellIs" dxfId="49" priority="39" operator="greaterThanOrEqual">
      <formula>$K$10+3</formula>
    </cfRule>
    <cfRule type="cellIs" dxfId="48" priority="40" operator="lessThanOrEqual">
      <formula>$K$10-3</formula>
    </cfRule>
  </conditionalFormatting>
  <conditionalFormatting sqref="D11:H11">
    <cfRule type="cellIs" dxfId="47" priority="37" operator="greaterThanOrEqual">
      <formula>$K$11+3</formula>
    </cfRule>
    <cfRule type="cellIs" dxfId="46" priority="38" operator="lessThanOrEqual">
      <formula>$K$11-3</formula>
    </cfRule>
  </conditionalFormatting>
  <conditionalFormatting sqref="D12:H12">
    <cfRule type="cellIs" dxfId="45" priority="35" operator="greaterThanOrEqual">
      <formula>$K$12+3</formula>
    </cfRule>
    <cfRule type="cellIs" dxfId="44" priority="36" operator="lessThanOrEqual">
      <formula>$K$12-3</formula>
    </cfRule>
  </conditionalFormatting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opLeftCell="A10" workbookViewId="0">
      <selection activeCell="J19" sqref="J19"/>
    </sheetView>
  </sheetViews>
  <sheetFormatPr defaultRowHeight="15" x14ac:dyDescent="0.25"/>
  <cols>
    <col min="1" max="2" width="9.140625" style="12"/>
    <col min="3" max="3" width="17" style="12" customWidth="1"/>
    <col min="4" max="13" width="9.140625" style="12"/>
    <col min="14" max="14" width="10.140625" style="12" customWidth="1"/>
    <col min="15" max="15" width="9.140625" style="12"/>
  </cols>
  <sheetData>
    <row r="1" spans="1:15" x14ac:dyDescent="0.25">
      <c r="A1" s="1" t="s">
        <v>33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12" customFormat="1" x14ac:dyDescent="0.25">
      <c r="A3" s="3" t="s">
        <v>0</v>
      </c>
      <c r="B3" s="11">
        <v>1</v>
      </c>
      <c r="C3" s="37" t="s">
        <v>25</v>
      </c>
      <c r="D3" s="37"/>
      <c r="E3" s="11">
        <v>4</v>
      </c>
      <c r="F3" s="34" t="s">
        <v>24</v>
      </c>
      <c r="G3" s="34"/>
      <c r="H3" s="34"/>
      <c r="I3" s="11" t="s">
        <v>12</v>
      </c>
      <c r="J3" s="11">
        <v>1</v>
      </c>
      <c r="K3" s="19" t="s">
        <v>26</v>
      </c>
      <c r="L3" s="11"/>
      <c r="M3" s="2"/>
    </row>
    <row r="4" spans="1:15" s="12" customFormat="1" x14ac:dyDescent="0.25">
      <c r="A4" s="3"/>
      <c r="B4" s="11">
        <v>2</v>
      </c>
      <c r="C4" s="37" t="s">
        <v>16</v>
      </c>
      <c r="D4" s="37"/>
      <c r="E4" s="11">
        <v>5</v>
      </c>
      <c r="F4" s="34" t="s">
        <v>20</v>
      </c>
      <c r="G4" s="34"/>
      <c r="H4" s="34"/>
      <c r="I4" s="11"/>
      <c r="J4" s="11">
        <v>2</v>
      </c>
      <c r="K4" s="19" t="s">
        <v>21</v>
      </c>
      <c r="L4" s="11"/>
      <c r="M4" s="2"/>
    </row>
    <row r="5" spans="1:15" s="12" customFormat="1" x14ac:dyDescent="0.25">
      <c r="A5" s="3"/>
      <c r="B5" s="11">
        <v>3</v>
      </c>
      <c r="C5" s="37" t="s">
        <v>18</v>
      </c>
      <c r="D5" s="37"/>
      <c r="E5" s="11"/>
      <c r="F5" s="34"/>
      <c r="G5" s="34"/>
      <c r="H5" s="34"/>
      <c r="I5" s="2"/>
      <c r="J5" s="2"/>
      <c r="K5" s="2"/>
      <c r="L5" s="2"/>
      <c r="M5" s="3"/>
    </row>
    <row r="6" spans="1:15" x14ac:dyDescent="0.25">
      <c r="A6" s="3"/>
      <c r="B6" s="11"/>
      <c r="C6" s="11"/>
      <c r="D6" s="11"/>
      <c r="E6" s="11"/>
      <c r="F6" s="11"/>
      <c r="G6" s="11"/>
      <c r="H6" s="11"/>
      <c r="I6" s="11"/>
      <c r="J6" s="11"/>
      <c r="K6" s="2"/>
      <c r="L6" s="11"/>
      <c r="M6" s="2"/>
      <c r="N6" s="2"/>
      <c r="O6" s="3"/>
    </row>
    <row r="7" spans="1:15" x14ac:dyDescent="0.25">
      <c r="A7" s="30"/>
      <c r="B7" s="30" t="s">
        <v>1</v>
      </c>
      <c r="C7" s="30" t="s">
        <v>2</v>
      </c>
      <c r="D7" s="32" t="s">
        <v>0</v>
      </c>
      <c r="E7" s="33"/>
      <c r="F7" s="33"/>
      <c r="G7" s="33"/>
      <c r="H7" s="33"/>
      <c r="I7" s="33"/>
      <c r="J7" s="33"/>
      <c r="K7" s="30" t="s">
        <v>3</v>
      </c>
      <c r="L7" s="30" t="s">
        <v>4</v>
      </c>
      <c r="M7" s="30" t="s">
        <v>5</v>
      </c>
      <c r="N7" s="30" t="s">
        <v>6</v>
      </c>
      <c r="O7" s="28" t="s">
        <v>7</v>
      </c>
    </row>
    <row r="8" spans="1:15" x14ac:dyDescent="0.25">
      <c r="A8" s="31"/>
      <c r="B8" s="31"/>
      <c r="C8" s="31"/>
      <c r="D8" s="4">
        <v>1</v>
      </c>
      <c r="E8" s="4">
        <v>2</v>
      </c>
      <c r="F8" s="4">
        <v>3</v>
      </c>
      <c r="G8" s="4">
        <v>4</v>
      </c>
      <c r="H8" s="4">
        <v>5</v>
      </c>
      <c r="I8" s="4" t="s">
        <v>9</v>
      </c>
      <c r="J8" s="4" t="s">
        <v>10</v>
      </c>
      <c r="K8" s="31"/>
      <c r="L8" s="31"/>
      <c r="M8" s="31"/>
      <c r="N8" s="31"/>
      <c r="O8" s="29"/>
    </row>
    <row r="9" spans="1:15" x14ac:dyDescent="0.25">
      <c r="A9" s="10" t="s">
        <v>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6"/>
      <c r="B10" s="6">
        <v>42</v>
      </c>
      <c r="C10" s="6" t="s">
        <v>94</v>
      </c>
      <c r="D10" s="6">
        <v>29</v>
      </c>
      <c r="E10" s="6">
        <v>30</v>
      </c>
      <c r="F10" s="6">
        <v>30</v>
      </c>
      <c r="G10" s="6">
        <v>29</v>
      </c>
      <c r="H10" s="6">
        <v>29</v>
      </c>
      <c r="I10" s="15">
        <v>28</v>
      </c>
      <c r="J10" s="15">
        <v>30</v>
      </c>
      <c r="K10" s="7">
        <f>ROUND(L10/5,1)</f>
        <v>29.4</v>
      </c>
      <c r="L10" s="7">
        <f>D10+E10+F10+G10+H10</f>
        <v>147</v>
      </c>
      <c r="M10" s="8"/>
      <c r="N10" s="7">
        <f t="shared" ref="N10:N22" si="0">L10-M10</f>
        <v>147</v>
      </c>
      <c r="O10" s="9">
        <v>1</v>
      </c>
    </row>
    <row r="11" spans="1:15" x14ac:dyDescent="0.25">
      <c r="A11" s="6"/>
      <c r="B11" s="6">
        <v>43</v>
      </c>
      <c r="C11" s="6" t="s">
        <v>57</v>
      </c>
      <c r="D11" s="6">
        <v>26</v>
      </c>
      <c r="E11" s="6">
        <v>29</v>
      </c>
      <c r="F11" s="6">
        <v>25</v>
      </c>
      <c r="G11" s="6">
        <v>27</v>
      </c>
      <c r="H11" s="6">
        <v>30</v>
      </c>
      <c r="I11" s="15">
        <v>29</v>
      </c>
      <c r="J11" s="15">
        <v>26</v>
      </c>
      <c r="K11" s="7">
        <f t="shared" ref="K11:K22" si="1">ROUND(L11/5,1)</f>
        <v>27.4</v>
      </c>
      <c r="L11" s="7">
        <f t="shared" ref="L11:L22" si="2">D11+E11+F11+G11+H11</f>
        <v>137</v>
      </c>
      <c r="M11" s="8"/>
      <c r="N11" s="7">
        <f t="shared" si="0"/>
        <v>137</v>
      </c>
      <c r="O11" s="9">
        <v>3</v>
      </c>
    </row>
    <row r="12" spans="1:15" x14ac:dyDescent="0.25">
      <c r="A12" s="6"/>
      <c r="B12" s="6">
        <v>44</v>
      </c>
      <c r="C12" s="6" t="s">
        <v>95</v>
      </c>
      <c r="D12" s="6">
        <v>27</v>
      </c>
      <c r="E12" s="6">
        <v>27</v>
      </c>
      <c r="F12" s="6">
        <v>27</v>
      </c>
      <c r="G12" s="6">
        <v>28</v>
      </c>
      <c r="H12" s="6">
        <v>26</v>
      </c>
      <c r="I12" s="15">
        <v>26</v>
      </c>
      <c r="J12" s="15">
        <v>29</v>
      </c>
      <c r="K12" s="7">
        <f t="shared" si="1"/>
        <v>27</v>
      </c>
      <c r="L12" s="7">
        <f t="shared" si="2"/>
        <v>135</v>
      </c>
      <c r="M12" s="8"/>
      <c r="N12" s="7">
        <f t="shared" si="0"/>
        <v>135</v>
      </c>
      <c r="O12" s="9"/>
    </row>
    <row r="13" spans="1:15" x14ac:dyDescent="0.25">
      <c r="A13" s="6"/>
      <c r="B13" s="6">
        <v>45</v>
      </c>
      <c r="C13" s="6" t="s">
        <v>96</v>
      </c>
      <c r="D13" s="6">
        <v>28</v>
      </c>
      <c r="E13" s="6">
        <v>25</v>
      </c>
      <c r="F13" s="6">
        <v>28</v>
      </c>
      <c r="G13" s="6">
        <v>26</v>
      </c>
      <c r="H13" s="6">
        <v>25</v>
      </c>
      <c r="I13" s="15">
        <v>25</v>
      </c>
      <c r="J13" s="15">
        <v>28</v>
      </c>
      <c r="K13" s="7">
        <f t="shared" si="1"/>
        <v>26.4</v>
      </c>
      <c r="L13" s="7">
        <f t="shared" si="2"/>
        <v>132</v>
      </c>
      <c r="M13" s="8"/>
      <c r="N13" s="7">
        <f t="shared" si="0"/>
        <v>132</v>
      </c>
      <c r="O13" s="9"/>
    </row>
    <row r="14" spans="1:15" x14ac:dyDescent="0.25">
      <c r="A14" s="6"/>
      <c r="B14" s="6">
        <v>46</v>
      </c>
      <c r="C14" s="6" t="s">
        <v>97</v>
      </c>
      <c r="D14" s="6">
        <v>25</v>
      </c>
      <c r="E14" s="6">
        <v>26</v>
      </c>
      <c r="F14" s="6">
        <v>26</v>
      </c>
      <c r="G14" s="6">
        <v>25</v>
      </c>
      <c r="H14" s="6">
        <v>27</v>
      </c>
      <c r="I14" s="15">
        <v>27</v>
      </c>
      <c r="J14" s="15">
        <v>27</v>
      </c>
      <c r="K14" s="7">
        <f t="shared" si="1"/>
        <v>25.8</v>
      </c>
      <c r="L14" s="7">
        <f t="shared" si="2"/>
        <v>129</v>
      </c>
      <c r="M14" s="8"/>
      <c r="N14" s="7">
        <f t="shared" si="0"/>
        <v>129</v>
      </c>
      <c r="O14" s="9"/>
    </row>
    <row r="15" spans="1:15" x14ac:dyDescent="0.25">
      <c r="A15" s="6"/>
      <c r="B15" s="6">
        <v>47</v>
      </c>
      <c r="C15" s="6" t="s">
        <v>98</v>
      </c>
      <c r="D15" s="6">
        <v>30</v>
      </c>
      <c r="E15" s="6">
        <v>28</v>
      </c>
      <c r="F15" s="6">
        <v>29</v>
      </c>
      <c r="G15" s="6">
        <v>30</v>
      </c>
      <c r="H15" s="6">
        <v>28</v>
      </c>
      <c r="I15" s="15">
        <v>30</v>
      </c>
      <c r="J15" s="15">
        <v>25</v>
      </c>
      <c r="K15" s="7">
        <f t="shared" si="1"/>
        <v>29</v>
      </c>
      <c r="L15" s="7">
        <f t="shared" si="2"/>
        <v>145</v>
      </c>
      <c r="M15" s="8"/>
      <c r="N15" s="7">
        <f t="shared" si="0"/>
        <v>145</v>
      </c>
      <c r="O15" s="9">
        <v>2</v>
      </c>
    </row>
    <row r="16" spans="1:15" s="27" customFormat="1" x14ac:dyDescent="0.25">
      <c r="A16" s="10" t="s">
        <v>40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x14ac:dyDescent="0.25">
      <c r="A17" s="6"/>
      <c r="B17" s="6">
        <v>48</v>
      </c>
      <c r="C17" s="6" t="s">
        <v>86</v>
      </c>
      <c r="D17" s="6">
        <v>30</v>
      </c>
      <c r="E17" s="6">
        <v>29</v>
      </c>
      <c r="F17" s="6">
        <v>29</v>
      </c>
      <c r="G17" s="6">
        <v>29</v>
      </c>
      <c r="H17" s="6">
        <v>29</v>
      </c>
      <c r="I17" s="15">
        <v>30</v>
      </c>
      <c r="J17" s="15">
        <v>30</v>
      </c>
      <c r="K17" s="7">
        <f t="shared" si="1"/>
        <v>29.2</v>
      </c>
      <c r="L17" s="7">
        <f t="shared" si="2"/>
        <v>146</v>
      </c>
      <c r="M17" s="8"/>
      <c r="N17" s="7">
        <f t="shared" si="0"/>
        <v>146</v>
      </c>
      <c r="O17" s="9">
        <v>2</v>
      </c>
    </row>
    <row r="18" spans="1:15" x14ac:dyDescent="0.25">
      <c r="A18" s="6"/>
      <c r="B18" s="6">
        <v>49</v>
      </c>
      <c r="C18" s="6" t="s">
        <v>99</v>
      </c>
      <c r="D18" s="6">
        <v>29</v>
      </c>
      <c r="E18" s="6">
        <v>30</v>
      </c>
      <c r="F18" s="6">
        <v>30</v>
      </c>
      <c r="G18" s="6">
        <v>30</v>
      </c>
      <c r="H18" s="6">
        <v>28</v>
      </c>
      <c r="I18" s="15">
        <v>29</v>
      </c>
      <c r="J18" s="15">
        <v>29</v>
      </c>
      <c r="K18" s="7">
        <f t="shared" si="1"/>
        <v>29.4</v>
      </c>
      <c r="L18" s="7">
        <f t="shared" si="2"/>
        <v>147</v>
      </c>
      <c r="M18" s="8"/>
      <c r="N18" s="7">
        <f t="shared" si="0"/>
        <v>147</v>
      </c>
      <c r="O18" s="9">
        <v>1</v>
      </c>
    </row>
    <row r="19" spans="1:15" s="27" customFormat="1" x14ac:dyDescent="0.25">
      <c r="A19" s="10" t="s">
        <v>43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x14ac:dyDescent="0.25">
      <c r="A20" s="6"/>
      <c r="B20" s="6">
        <v>50</v>
      </c>
      <c r="C20" s="6" t="s">
        <v>70</v>
      </c>
      <c r="D20" s="6">
        <v>30</v>
      </c>
      <c r="E20" s="6">
        <v>28</v>
      </c>
      <c r="F20" s="6">
        <v>29</v>
      </c>
      <c r="G20" s="6">
        <v>30</v>
      </c>
      <c r="H20" s="6">
        <v>29</v>
      </c>
      <c r="I20" s="15">
        <v>30</v>
      </c>
      <c r="J20" s="15">
        <v>30</v>
      </c>
      <c r="K20" s="7">
        <f t="shared" si="1"/>
        <v>29.2</v>
      </c>
      <c r="L20" s="7">
        <f t="shared" si="2"/>
        <v>146</v>
      </c>
      <c r="M20" s="8"/>
      <c r="N20" s="7">
        <f t="shared" si="0"/>
        <v>146</v>
      </c>
      <c r="O20" s="9">
        <v>1</v>
      </c>
    </row>
    <row r="21" spans="1:15" x14ac:dyDescent="0.25">
      <c r="A21" s="6"/>
      <c r="B21" s="6">
        <v>51</v>
      </c>
      <c r="C21" s="6" t="s">
        <v>69</v>
      </c>
      <c r="D21" s="6">
        <v>29</v>
      </c>
      <c r="E21" s="6">
        <v>29</v>
      </c>
      <c r="F21" s="6">
        <v>30</v>
      </c>
      <c r="G21" s="6">
        <v>28</v>
      </c>
      <c r="H21" s="6">
        <v>30</v>
      </c>
      <c r="I21" s="15">
        <v>28</v>
      </c>
      <c r="J21" s="15">
        <v>29</v>
      </c>
      <c r="K21" s="7">
        <f t="shared" si="1"/>
        <v>29.2</v>
      </c>
      <c r="L21" s="7">
        <f t="shared" si="2"/>
        <v>146</v>
      </c>
      <c r="M21" s="8"/>
      <c r="N21" s="7">
        <f t="shared" si="0"/>
        <v>146</v>
      </c>
      <c r="O21" s="9">
        <v>2</v>
      </c>
    </row>
    <row r="22" spans="1:15" x14ac:dyDescent="0.25">
      <c r="A22" s="6"/>
      <c r="B22" s="6">
        <v>52</v>
      </c>
      <c r="C22" s="6" t="s">
        <v>100</v>
      </c>
      <c r="D22" s="6">
        <v>28</v>
      </c>
      <c r="E22" s="6">
        <v>30</v>
      </c>
      <c r="F22" s="6">
        <v>28</v>
      </c>
      <c r="G22" s="6">
        <v>29</v>
      </c>
      <c r="H22" s="6">
        <v>28</v>
      </c>
      <c r="I22" s="15">
        <v>29</v>
      </c>
      <c r="J22" s="15">
        <v>28</v>
      </c>
      <c r="K22" s="7">
        <f t="shared" si="1"/>
        <v>28.6</v>
      </c>
      <c r="L22" s="7">
        <f t="shared" si="2"/>
        <v>143</v>
      </c>
      <c r="M22" s="8"/>
      <c r="N22" s="7">
        <f t="shared" si="0"/>
        <v>143</v>
      </c>
      <c r="O22" s="9">
        <v>3</v>
      </c>
    </row>
    <row r="23" spans="1:15" ht="15.75" thickBot="1" x14ac:dyDescent="0.3"/>
    <row r="24" spans="1:15" ht="15.75" thickBot="1" x14ac:dyDescent="0.3">
      <c r="A24" s="16"/>
      <c r="C24" s="17" t="s">
        <v>13</v>
      </c>
    </row>
    <row r="25" spans="1:15" ht="15.75" thickBot="1" x14ac:dyDescent="0.3">
      <c r="A25" s="18"/>
      <c r="C25" s="17" t="s">
        <v>14</v>
      </c>
    </row>
    <row r="26" spans="1:15" x14ac:dyDescent="0.25">
      <c r="C26" s="12" t="s">
        <v>11</v>
      </c>
    </row>
  </sheetData>
  <mergeCells count="15">
    <mergeCell ref="A7:A8"/>
    <mergeCell ref="B7:B8"/>
    <mergeCell ref="C7:C8"/>
    <mergeCell ref="D7:J7"/>
    <mergeCell ref="O7:O8"/>
    <mergeCell ref="K7:K8"/>
    <mergeCell ref="L7:L8"/>
    <mergeCell ref="M7:M8"/>
    <mergeCell ref="N7:N8"/>
    <mergeCell ref="C3:D3"/>
    <mergeCell ref="F3:H3"/>
    <mergeCell ref="C4:D4"/>
    <mergeCell ref="F4:H4"/>
    <mergeCell ref="C5:D5"/>
    <mergeCell ref="F5:H5"/>
  </mergeCells>
  <conditionalFormatting sqref="D10:H10">
    <cfRule type="cellIs" dxfId="43" priority="39" operator="greaterThanOrEqual">
      <formula>$K$10+3</formula>
    </cfRule>
    <cfRule type="cellIs" dxfId="42" priority="40" operator="lessThanOrEqual">
      <formula>$K$10-3</formula>
    </cfRule>
  </conditionalFormatting>
  <conditionalFormatting sqref="D11:H11">
    <cfRule type="cellIs" dxfId="41" priority="37" operator="greaterThanOrEqual">
      <formula>$K$11+3</formula>
    </cfRule>
    <cfRule type="cellIs" dxfId="40" priority="38" operator="lessThanOrEqual">
      <formula>$K$11-3</formula>
    </cfRule>
  </conditionalFormatting>
  <conditionalFormatting sqref="D12:H12">
    <cfRule type="cellIs" dxfId="39" priority="35" operator="greaterThanOrEqual">
      <formula>$K$12+3</formula>
    </cfRule>
    <cfRule type="cellIs" dxfId="38" priority="36" operator="lessThanOrEqual">
      <formula>$K$12-3</formula>
    </cfRule>
  </conditionalFormatting>
  <conditionalFormatting sqref="D14:H14">
    <cfRule type="cellIs" dxfId="37" priority="33" operator="greaterThanOrEqual">
      <formula>$K$14+3</formula>
    </cfRule>
    <cfRule type="cellIs" dxfId="36" priority="34" operator="lessThanOrEqual">
      <formula>$K$14-3</formula>
    </cfRule>
  </conditionalFormatting>
  <conditionalFormatting sqref="D13:H13">
    <cfRule type="cellIs" dxfId="35" priority="27" operator="greaterThanOrEqual">
      <formula>$K$13+3</formula>
    </cfRule>
    <cfRule type="cellIs" dxfId="34" priority="28" operator="lessThanOrEqual">
      <formula>$K$13-3</formula>
    </cfRule>
  </conditionalFormatting>
  <conditionalFormatting sqref="D22:H22">
    <cfRule type="cellIs" dxfId="33" priority="23" operator="greaterThanOrEqual">
      <formula>$K$22+3</formula>
    </cfRule>
    <cfRule type="cellIs" dxfId="32" priority="24" operator="lessThanOrEqual">
      <formula>$K$22-3</formula>
    </cfRule>
  </conditionalFormatting>
  <conditionalFormatting sqref="D21:H21">
    <cfRule type="cellIs" dxfId="31" priority="21" operator="greaterThanOrEqual">
      <formula>$K$21+3</formula>
    </cfRule>
    <cfRule type="cellIs" dxfId="30" priority="22" operator="lessThanOrEqual">
      <formula>$K$21-3</formula>
    </cfRule>
  </conditionalFormatting>
  <conditionalFormatting sqref="D20:H20">
    <cfRule type="cellIs" dxfId="29" priority="19" operator="greaterThanOrEqual">
      <formula>$K$20+3</formula>
    </cfRule>
    <cfRule type="cellIs" dxfId="28" priority="20" operator="lessThanOrEqual">
      <formula>$K$20-3</formula>
    </cfRule>
  </conditionalFormatting>
  <conditionalFormatting sqref="D18:H18">
    <cfRule type="cellIs" dxfId="27" priority="17" operator="greaterThanOrEqual">
      <formula>$K$18+3</formula>
    </cfRule>
    <cfRule type="cellIs" dxfId="26" priority="18" operator="lessThanOrEqual">
      <formula>$K$18-3</formula>
    </cfRule>
  </conditionalFormatting>
  <conditionalFormatting sqref="D15:H15">
    <cfRule type="cellIs" dxfId="25" priority="15" operator="greaterThanOrEqual">
      <formula>$K$15+3</formula>
    </cfRule>
    <cfRule type="cellIs" dxfId="24" priority="16" operator="lessThanOrEqual">
      <formula>$K$15-3</formula>
    </cfRule>
  </conditionalFormatting>
  <conditionalFormatting sqref="D17:H17">
    <cfRule type="cellIs" dxfId="23" priority="13" operator="greaterThanOrEqual">
      <formula>$K$17+3</formula>
    </cfRule>
    <cfRule type="cellIs" dxfId="22" priority="14" operator="lessThanOrEqual">
      <formula>$K$17-3</formula>
    </cfRule>
  </conditionalFormatting>
  <pageMargins left="0" right="0" top="0.74803149606299213" bottom="0.74803149606299213" header="0.31496062992125984" footer="0.31496062992125984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комерц салон стр</vt:lpstr>
      <vt:lpstr>вес. комерц зачіска</vt:lpstr>
      <vt:lpstr>ОМС 1 вид</vt:lpstr>
      <vt:lpstr>комерц зач. з ел. плет</vt:lpstr>
      <vt:lpstr>ОМС 2 від</vt:lpstr>
      <vt:lpstr>Голівуд хвиля</vt:lpstr>
      <vt:lpstr>Expert blond</vt:lpstr>
      <vt:lpstr>Full Fashion Look</vt:lpstr>
      <vt:lpstr>Сучасні текстури</vt:lpstr>
      <vt:lpstr>креат фарбування</vt:lpstr>
      <vt:lpstr>Етно</vt:lpstr>
      <vt:lpstr>Фант зач з ел пастиж вир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Саша</dc:creator>
  <cp:lastModifiedBy>User</cp:lastModifiedBy>
  <cp:lastPrinted>2024-09-18T14:23:53Z</cp:lastPrinted>
  <dcterms:created xsi:type="dcterms:W3CDTF">2024-03-28T07:45:21Z</dcterms:created>
  <dcterms:modified xsi:type="dcterms:W3CDTF">2024-09-20T13:05:27Z</dcterms:modified>
</cp:coreProperties>
</file>