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855" firstSheet="5" activeTab="17"/>
  </bookViews>
  <sheets>
    <sheet name="Авт. муж+" sheetId="19" r:id="rId1"/>
    <sheet name="Авт. жен+" sheetId="18" r:id="rId2"/>
    <sheet name="Женская, длинные 1+2 вид+" sheetId="3" r:id="rId3"/>
    <sheet name="!Женский модный образ+" sheetId="1" r:id="rId4"/>
    <sheet name="!Муж. модный образ+" sheetId="5" r:id="rId5"/>
    <sheet name="!Постиж+" sheetId="20" r:id="rId6"/>
    <sheet name="Кудри и Волны+" sheetId="11" r:id="rId7"/>
    <sheet name="Свадебная прическа+" sheetId="12" r:id="rId8"/>
    <sheet name="Свадебная, юниоры+" sheetId="13" r:id="rId9"/>
    <sheet name="Барбер шоп+" sheetId="17" r:id="rId10"/>
    <sheet name="Хвост+" sheetId="21" r:id="rId11"/>
    <sheet name="Кератин+" sheetId="22" r:id="rId12"/>
    <sheet name="КОСА+" sheetId="23" r:id="rId13"/>
    <sheet name="Hair Tatoo" sheetId="14" r:id="rId14"/>
    <sheet name="Авт жен уч+" sheetId="25" r:id="rId15"/>
    <sheet name="Коса уч+" sheetId="26" r:id="rId16"/>
    <sheet name="Кудри и волны уч." sheetId="28" r:id="rId17"/>
    <sheet name="Командный кубок" sheetId="27" r:id="rId18"/>
  </sheets>
  <calcPr calcId="162913"/>
</workbook>
</file>

<file path=xl/calcChain.xml><?xml version="1.0" encoding="utf-8"?>
<calcChain xmlns="http://schemas.openxmlformats.org/spreadsheetml/2006/main">
  <c r="O7" i="3" l="1"/>
  <c r="N7" i="3"/>
  <c r="M7" i="3"/>
  <c r="K7" i="3"/>
  <c r="L7" i="3"/>
  <c r="J7" i="3"/>
  <c r="I7" i="3"/>
  <c r="H7" i="3"/>
  <c r="G7" i="3"/>
  <c r="F7" i="3"/>
  <c r="E7" i="3"/>
  <c r="D7" i="3"/>
  <c r="D9" i="27"/>
  <c r="D6" i="27"/>
  <c r="D4" i="27"/>
  <c r="N8" i="13"/>
  <c r="N9" i="13"/>
  <c r="N10" i="13"/>
  <c r="N11" i="13"/>
  <c r="N12" i="13"/>
  <c r="N13" i="13"/>
  <c r="N14" i="13"/>
  <c r="N15" i="13"/>
  <c r="N16" i="13"/>
  <c r="N17" i="13"/>
  <c r="N6" i="28"/>
  <c r="N7" i="28"/>
  <c r="N8" i="28"/>
  <c r="N9" i="28"/>
  <c r="N10" i="28"/>
  <c r="N11" i="28"/>
  <c r="N5" i="28"/>
  <c r="Q13" i="3"/>
  <c r="Q9" i="3"/>
  <c r="Q8" i="3"/>
  <c r="Q8" i="26"/>
  <c r="Q9" i="26"/>
  <c r="Q10" i="26"/>
  <c r="Q11" i="26"/>
  <c r="Q12" i="26"/>
  <c r="Q13" i="26"/>
  <c r="Q14" i="26"/>
  <c r="Q15" i="26"/>
  <c r="Q7" i="26"/>
  <c r="Q8" i="25"/>
  <c r="Q7" i="25"/>
  <c r="N7" i="23"/>
  <c r="N6" i="23"/>
  <c r="N5" i="23"/>
  <c r="N8" i="22"/>
  <c r="N7" i="22"/>
  <c r="N6" i="22"/>
  <c r="N5" i="22"/>
  <c r="N13" i="21"/>
  <c r="N14" i="21"/>
  <c r="N12" i="21"/>
  <c r="N8" i="21"/>
  <c r="N7" i="21"/>
  <c r="N6" i="21"/>
  <c r="N19" i="20"/>
  <c r="N18" i="20"/>
  <c r="N17" i="20"/>
  <c r="N16" i="20"/>
  <c r="N5" i="1"/>
  <c r="N11" i="1"/>
  <c r="N20" i="20"/>
  <c r="N15" i="20"/>
  <c r="N14" i="20"/>
  <c r="N13" i="20"/>
  <c r="N12" i="20"/>
  <c r="N11" i="20"/>
  <c r="N10" i="20"/>
  <c r="N9" i="20"/>
  <c r="N8" i="20"/>
  <c r="N7" i="20"/>
  <c r="N6" i="20"/>
  <c r="Q13" i="11"/>
  <c r="Q14" i="11"/>
  <c r="Q15" i="11"/>
  <c r="Q12" i="11"/>
  <c r="Q7" i="11"/>
  <c r="Q8" i="11"/>
  <c r="Q9" i="11"/>
  <c r="Q6" i="11"/>
  <c r="N9" i="19"/>
  <c r="N8" i="19"/>
  <c r="N7" i="19"/>
  <c r="N6" i="19"/>
  <c r="N13" i="18"/>
  <c r="N10" i="18"/>
  <c r="N9" i="18"/>
  <c r="N8" i="18"/>
  <c r="N7" i="18"/>
  <c r="N6" i="18"/>
  <c r="Q7" i="12"/>
  <c r="Q8" i="12"/>
  <c r="Q9" i="12"/>
  <c r="Q6" i="12"/>
  <c r="N14" i="17"/>
  <c r="N10" i="17"/>
  <c r="N9" i="17"/>
  <c r="N8" i="17"/>
  <c r="N7" i="17"/>
  <c r="N6" i="17"/>
  <c r="N5" i="14"/>
  <c r="N7" i="13"/>
  <c r="N6" i="13"/>
  <c r="N10" i="5"/>
  <c r="N9" i="5"/>
  <c r="N8" i="5"/>
  <c r="N7" i="5"/>
  <c r="N6" i="5"/>
  <c r="N5" i="5"/>
  <c r="N13" i="1"/>
  <c r="N12" i="1"/>
  <c r="N10" i="1"/>
  <c r="N9" i="1"/>
  <c r="N8" i="1"/>
  <c r="N7" i="1"/>
  <c r="N6" i="1"/>
  <c r="Q7" i="3" l="1"/>
</calcChain>
</file>

<file path=xl/sharedStrings.xml><?xml version="1.0" encoding="utf-8"?>
<sst xmlns="http://schemas.openxmlformats.org/spreadsheetml/2006/main" count="352" uniqueCount="137">
  <si>
    <t>Количество судей</t>
  </si>
  <si>
    <t>Судьи</t>
  </si>
  <si>
    <t>№</t>
  </si>
  <si>
    <t>Ф.И.О. учасника</t>
  </si>
  <si>
    <t>№ стола</t>
  </si>
  <si>
    <t>Штрафной балл</t>
  </si>
  <si>
    <t>Средний( в т.ч. штрафной)</t>
  </si>
  <si>
    <t>Места</t>
  </si>
  <si>
    <t>Женский модный образ. Full fashion look</t>
  </si>
  <si>
    <t>1-й вид работ</t>
  </si>
  <si>
    <t>2-й вид работ</t>
  </si>
  <si>
    <t>Средний (в т.ч. штрафной)</t>
  </si>
  <si>
    <t>Юниоры</t>
  </si>
  <si>
    <t>Мужской модный образ. Full fashion look</t>
  </si>
  <si>
    <t>Свадебная прическа</t>
  </si>
  <si>
    <t>Hair Tatoo</t>
  </si>
  <si>
    <t>Барбер шоп</t>
  </si>
  <si>
    <t>Мастера</t>
  </si>
  <si>
    <t>Васюк Жанна</t>
  </si>
  <si>
    <t>Войтенко Наталья</t>
  </si>
  <si>
    <t>Кутынская Татьяна</t>
  </si>
  <si>
    <t>Лиситчук Роксолана</t>
  </si>
  <si>
    <t>Матвийчук</t>
  </si>
  <si>
    <t>Цюра</t>
  </si>
  <si>
    <t>Богомолова</t>
  </si>
  <si>
    <t>Зинченко</t>
  </si>
  <si>
    <t>Солтис Галина</t>
  </si>
  <si>
    <t>Офий Анна</t>
  </si>
  <si>
    <t>Авторская женская салонная причёска</t>
  </si>
  <si>
    <t>Шаталов</t>
  </si>
  <si>
    <t>Ющенко</t>
  </si>
  <si>
    <t>Данилова Наталья</t>
  </si>
  <si>
    <t>Голуб Анна</t>
  </si>
  <si>
    <t>Слюнина Марина</t>
  </si>
  <si>
    <t>Манафова Лолита</t>
  </si>
  <si>
    <t>Свидида Людмила</t>
  </si>
  <si>
    <t>Люмин Юрий</t>
  </si>
  <si>
    <t>Авторская мужская салонная причёска</t>
  </si>
  <si>
    <t>Чернявская Диана</t>
  </si>
  <si>
    <t>Коваленко Елена</t>
  </si>
  <si>
    <t>Белявский Сергей</t>
  </si>
  <si>
    <t>Модная женская укладка «Кудри &amp; Волны»</t>
  </si>
  <si>
    <t>Марченко Ольга</t>
  </si>
  <si>
    <t>Ахтырская Кристина</t>
  </si>
  <si>
    <t>Гошко Ольга</t>
  </si>
  <si>
    <t>Жихарь Алина</t>
  </si>
  <si>
    <t>Баламут Виктория</t>
  </si>
  <si>
    <t>Матвейчук</t>
  </si>
  <si>
    <t>Фантазийная прическа с элементами постижерных изделий. Тема свободная.</t>
  </si>
  <si>
    <t>Ивлев Дмитрий</t>
  </si>
  <si>
    <t xml:space="preserve">Данилова Наталья </t>
  </si>
  <si>
    <t xml:space="preserve">Звегинцев Александр </t>
  </si>
  <si>
    <t xml:space="preserve">Коротков Максим </t>
  </si>
  <si>
    <t xml:space="preserve">Савченко Александр </t>
  </si>
  <si>
    <t xml:space="preserve">Кутынская Татьяна </t>
  </si>
  <si>
    <t xml:space="preserve">Чижик Мария </t>
  </si>
  <si>
    <t xml:space="preserve">Давыдовская Татьяна </t>
  </si>
  <si>
    <t xml:space="preserve"> Ахтыская Кристина</t>
  </si>
  <si>
    <t xml:space="preserve">Свирида Людмила </t>
  </si>
  <si>
    <t xml:space="preserve">Лубенская Диана </t>
  </si>
  <si>
    <t xml:space="preserve">Михайлюта Елена </t>
  </si>
  <si>
    <t xml:space="preserve">Голуб Анна </t>
  </si>
  <si>
    <t xml:space="preserve">Лобач Алина </t>
  </si>
  <si>
    <t xml:space="preserve">Бутенко Виктория </t>
  </si>
  <si>
    <t xml:space="preserve">Погосян Карина </t>
  </si>
  <si>
    <t>Руденко Карина</t>
  </si>
  <si>
    <t xml:space="preserve">Чернявская Диана </t>
  </si>
  <si>
    <t xml:space="preserve">Лоза Мария </t>
  </si>
  <si>
    <t xml:space="preserve">Коваль Алина </t>
  </si>
  <si>
    <t>Баранова Анна</t>
  </si>
  <si>
    <t>Виноградская Марина</t>
  </si>
  <si>
    <t>Лыга Анна</t>
  </si>
  <si>
    <t>Ковпак Альбина</t>
  </si>
  <si>
    <t>Черненькая Анастасия</t>
  </si>
  <si>
    <t>Дячук Ирина</t>
  </si>
  <si>
    <t>Боярская Орисия</t>
  </si>
  <si>
    <t>Самусенко Анастасия</t>
  </si>
  <si>
    <t>Кухлий Ярослава</t>
  </si>
  <si>
    <t>Маслий Александра</t>
  </si>
  <si>
    <t>Пасечник Анна</t>
  </si>
  <si>
    <t>Невидома Анна</t>
  </si>
  <si>
    <t xml:space="preserve"> Кутынская Татьяна</t>
  </si>
  <si>
    <t>Сеник Анастасия</t>
  </si>
  <si>
    <t>Посмитна Виктория</t>
  </si>
  <si>
    <t>Дипри</t>
  </si>
  <si>
    <t>Рева Галина</t>
  </si>
  <si>
    <t>Бутенко Виктория</t>
  </si>
  <si>
    <t>Сквыря Марина</t>
  </si>
  <si>
    <t>Михайлюта Елена</t>
  </si>
  <si>
    <t>Даниленко</t>
  </si>
  <si>
    <t>Жаровская Ирина</t>
  </si>
  <si>
    <t>Петрова Оксана</t>
  </si>
  <si>
    <t>Кисилишина Александра</t>
  </si>
  <si>
    <t>Борисенко Юлия</t>
  </si>
  <si>
    <t>Модная женская укладка «Стильный хвост»</t>
  </si>
  <si>
    <t>Кератиновое восстановление "Бразильский кератин"</t>
  </si>
  <si>
    <t>Коктейльная прическа с элементами плетения</t>
  </si>
  <si>
    <t>Страхова Юлия</t>
  </si>
  <si>
    <t>Женская повседневная стрижка и укладка на коротких волосах. (учащиеся)</t>
  </si>
  <si>
    <t>Учащиеся</t>
  </si>
  <si>
    <t>Чердакова Виктория</t>
  </si>
  <si>
    <t>Коктейльная прическа с элементами плетения (учащиеся)</t>
  </si>
  <si>
    <t>Глущенко Карина</t>
  </si>
  <si>
    <t>Чёрненькая Анастасия</t>
  </si>
  <si>
    <t>Палашована Наталья</t>
  </si>
  <si>
    <t>Лоза Мария</t>
  </si>
  <si>
    <t>Коц Екатерина</t>
  </si>
  <si>
    <t>Команда</t>
  </si>
  <si>
    <t>Модная женская укладка «Кудри &amp; Волны». (учащиеся)</t>
  </si>
  <si>
    <t>Жила Владислава</t>
  </si>
  <si>
    <t>Лоза Марина</t>
  </si>
  <si>
    <t>Шашурин Максим</t>
  </si>
  <si>
    <t>Сухина Дария</t>
  </si>
  <si>
    <t>Свадебная прическа учащиеся</t>
  </si>
  <si>
    <t>Шелудько Наталья</t>
  </si>
  <si>
    <t>Ковпак Алина</t>
  </si>
  <si>
    <t>Сенник Анастасия</t>
  </si>
  <si>
    <t>Несторак Олена</t>
  </si>
  <si>
    <t>Окладная Алёна</t>
  </si>
  <si>
    <t>Погосян Карина</t>
  </si>
  <si>
    <t>Учасник</t>
  </si>
  <si>
    <t>І. Раєвська</t>
  </si>
  <si>
    <t>Чижик Марія</t>
  </si>
  <si>
    <t>Давидовська Тетяна</t>
  </si>
  <si>
    <t>Ю. Матвійчук</t>
  </si>
  <si>
    <t>Львів</t>
  </si>
  <si>
    <t>Савченко Олександр</t>
  </si>
  <si>
    <t>Офій Ганна</t>
  </si>
  <si>
    <t>Кутинська Тетяна</t>
  </si>
  <si>
    <t>Боярська Орися</t>
  </si>
  <si>
    <t>Бали</t>
  </si>
  <si>
    <t>Середня кількість</t>
  </si>
  <si>
    <t>Місце</t>
  </si>
  <si>
    <t>Краща команда</t>
  </si>
  <si>
    <t>Модная женская прическа на длинных волосах</t>
  </si>
  <si>
    <t>1+2-й вид работ</t>
  </si>
  <si>
    <t>Гран при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</si>
</sst>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/>
    <xf numFmtId="0" fontId="0" fillId="0" borderId="45" xfId="0" applyBorder="1"/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0" fontId="0" fillId="0" borderId="54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5" xfId="0" applyBorder="1"/>
    <xf numFmtId="0" fontId="0" fillId="0" borderId="37" xfId="0" applyBorder="1"/>
    <xf numFmtId="0" fontId="0" fillId="0" borderId="56" xfId="0" applyBorder="1"/>
    <xf numFmtId="0" fontId="0" fillId="0" borderId="39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0" xfId="0" applyAlignment="1">
      <alignment horizontal="left" indent="13"/>
    </xf>
    <xf numFmtId="164" fontId="0" fillId="0" borderId="19" xfId="0" applyNumberFormat="1" applyBorder="1"/>
    <xf numFmtId="0" fontId="0" fillId="0" borderId="9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/>
    <xf numFmtId="0" fontId="1" fillId="0" borderId="4" xfId="0" applyFont="1" applyBorder="1" applyAlignment="1"/>
    <xf numFmtId="0" fontId="0" fillId="0" borderId="38" xfId="0" applyBorder="1"/>
    <xf numFmtId="0" fontId="0" fillId="0" borderId="3" xfId="0" applyBorder="1"/>
    <xf numFmtId="0" fontId="0" fillId="0" borderId="21" xfId="0" applyFill="1" applyBorder="1"/>
    <xf numFmtId="0" fontId="1" fillId="0" borderId="11" xfId="0" applyFont="1" applyBorder="1"/>
    <xf numFmtId="0" fontId="0" fillId="0" borderId="30" xfId="0" applyFill="1" applyBorder="1"/>
    <xf numFmtId="0" fontId="0" fillId="0" borderId="12" xfId="0" applyFill="1" applyBorder="1"/>
    <xf numFmtId="0" fontId="1" fillId="0" borderId="61" xfId="0" applyFont="1" applyBorder="1"/>
    <xf numFmtId="0" fontId="1" fillId="0" borderId="62" xfId="0" applyFont="1" applyBorder="1"/>
    <xf numFmtId="0" fontId="1" fillId="0" borderId="63" xfId="0" applyFont="1" applyBorder="1"/>
    <xf numFmtId="0" fontId="1" fillId="0" borderId="3" xfId="0" applyFont="1" applyFill="1" applyBorder="1"/>
    <xf numFmtId="0" fontId="1" fillId="0" borderId="53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Layout" workbookViewId="0">
      <selection activeCell="B27" sqref="B27"/>
    </sheetView>
  </sheetViews>
  <sheetFormatPr defaultRowHeight="15" x14ac:dyDescent="0.25"/>
  <cols>
    <col min="1" max="1" width="4.7109375" customWidth="1"/>
    <col min="2" max="2" width="16.7109375" customWidth="1"/>
    <col min="3" max="3" width="7.7109375" customWidth="1"/>
    <col min="4" max="4" width="6.42578125" customWidth="1"/>
    <col min="5" max="7" width="6.7109375" customWidth="1"/>
    <col min="8" max="8" width="6.42578125" customWidth="1"/>
    <col min="9" max="9" width="6.85546875" customWidth="1"/>
    <col min="10" max="10" width="7.42578125" customWidth="1"/>
    <col min="11" max="12" width="7.5703125" customWidth="1"/>
    <col min="13" max="13" width="11.7109375" customWidth="1"/>
    <col min="14" max="14" width="11.28515625" customWidth="1"/>
  </cols>
  <sheetData>
    <row r="1" spans="1:15" x14ac:dyDescent="0.25">
      <c r="A1" s="76" t="s">
        <v>37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32" t="s">
        <v>0</v>
      </c>
      <c r="B3" s="133"/>
      <c r="C3" s="4"/>
      <c r="D3" s="132" t="s">
        <v>1</v>
      </c>
      <c r="E3" s="134"/>
      <c r="F3" s="134"/>
      <c r="G3" s="134"/>
      <c r="H3" s="134"/>
      <c r="I3" s="134"/>
      <c r="J3" s="134"/>
      <c r="K3" s="134"/>
      <c r="L3" s="133"/>
      <c r="M3" s="5"/>
      <c r="N3" s="5"/>
      <c r="O3" s="6"/>
    </row>
    <row r="4" spans="1:15" s="39" customFormat="1" ht="45.75" thickBot="1" x14ac:dyDescent="0.3">
      <c r="A4" s="77" t="s">
        <v>2</v>
      </c>
      <c r="B4" s="38" t="s">
        <v>3</v>
      </c>
      <c r="C4" s="38" t="s">
        <v>4</v>
      </c>
      <c r="D4" s="135" t="s">
        <v>29</v>
      </c>
      <c r="E4" s="136"/>
      <c r="F4" s="137"/>
      <c r="G4" s="135" t="s">
        <v>25</v>
      </c>
      <c r="H4" s="136"/>
      <c r="I4" s="137"/>
      <c r="J4" s="135" t="s">
        <v>30</v>
      </c>
      <c r="K4" s="136"/>
      <c r="L4" s="137"/>
      <c r="M4" s="78" t="s">
        <v>5</v>
      </c>
      <c r="N4" s="78" t="s">
        <v>11</v>
      </c>
      <c r="O4" s="79" t="s">
        <v>7</v>
      </c>
    </row>
    <row r="5" spans="1:15" s="39" customFormat="1" ht="15.75" thickBot="1" x14ac:dyDescent="0.3">
      <c r="A5" s="129" t="s">
        <v>17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</row>
    <row r="6" spans="1:15" x14ac:dyDescent="0.25">
      <c r="A6" s="7">
        <v>1</v>
      </c>
      <c r="B6" s="8" t="s">
        <v>38</v>
      </c>
      <c r="C6" s="9">
        <v>21</v>
      </c>
      <c r="D6" s="10">
        <v>27</v>
      </c>
      <c r="E6" s="11">
        <v>28</v>
      </c>
      <c r="F6" s="12">
        <v>27</v>
      </c>
      <c r="G6" s="13">
        <v>27</v>
      </c>
      <c r="H6" s="11">
        <v>28</v>
      </c>
      <c r="I6" s="14">
        <v>27</v>
      </c>
      <c r="J6" s="10">
        <v>28</v>
      </c>
      <c r="K6" s="11">
        <v>28</v>
      </c>
      <c r="L6" s="12">
        <v>28</v>
      </c>
      <c r="M6" s="15"/>
      <c r="N6" s="8">
        <f>AVERAGE(D6:F6)+AVERAGE(G6:I6)+AVERAGE(J6:L6)-M6</f>
        <v>82.666666666666657</v>
      </c>
      <c r="O6" s="16">
        <v>3</v>
      </c>
    </row>
    <row r="7" spans="1:15" x14ac:dyDescent="0.25">
      <c r="A7" s="17">
        <v>2</v>
      </c>
      <c r="B7" s="18" t="s">
        <v>39</v>
      </c>
      <c r="C7" s="19">
        <v>22</v>
      </c>
      <c r="D7" s="20">
        <v>30</v>
      </c>
      <c r="E7" s="21">
        <v>30</v>
      </c>
      <c r="F7" s="22">
        <v>29</v>
      </c>
      <c r="G7" s="23">
        <v>30</v>
      </c>
      <c r="H7" s="21">
        <v>29</v>
      </c>
      <c r="I7" s="24">
        <v>29</v>
      </c>
      <c r="J7" s="20">
        <v>29</v>
      </c>
      <c r="K7" s="21">
        <v>29</v>
      </c>
      <c r="L7" s="22">
        <v>29</v>
      </c>
      <c r="M7" s="25"/>
      <c r="N7" s="18">
        <f t="shared" ref="N7:N9" si="0">AVERAGE(D7:F7)+AVERAGE(G7:I7)+AVERAGE(J7:L7)-M7</f>
        <v>88</v>
      </c>
      <c r="O7" s="26">
        <v>2</v>
      </c>
    </row>
    <row r="8" spans="1:15" x14ac:dyDescent="0.25">
      <c r="A8" s="17">
        <v>3</v>
      </c>
      <c r="B8" s="18" t="s">
        <v>40</v>
      </c>
      <c r="C8" s="19">
        <v>24</v>
      </c>
      <c r="D8" s="20">
        <v>29</v>
      </c>
      <c r="E8" s="21">
        <v>29</v>
      </c>
      <c r="F8" s="22">
        <v>30</v>
      </c>
      <c r="G8" s="23">
        <v>30</v>
      </c>
      <c r="H8" s="21">
        <v>30</v>
      </c>
      <c r="I8" s="24">
        <v>30</v>
      </c>
      <c r="J8" s="20">
        <v>30</v>
      </c>
      <c r="K8" s="21">
        <v>30</v>
      </c>
      <c r="L8" s="22">
        <v>30</v>
      </c>
      <c r="M8" s="25"/>
      <c r="N8" s="18">
        <f t="shared" si="0"/>
        <v>89.333333333333329</v>
      </c>
      <c r="O8" s="26">
        <v>1</v>
      </c>
    </row>
    <row r="9" spans="1:15" x14ac:dyDescent="0.25">
      <c r="A9" s="17">
        <v>4</v>
      </c>
      <c r="B9" s="18" t="s">
        <v>36</v>
      </c>
      <c r="C9" s="19">
        <v>25</v>
      </c>
      <c r="D9" s="20">
        <v>28</v>
      </c>
      <c r="E9" s="21">
        <v>25</v>
      </c>
      <c r="F9" s="22">
        <v>28</v>
      </c>
      <c r="G9" s="23">
        <v>28</v>
      </c>
      <c r="H9" s="21">
        <v>27</v>
      </c>
      <c r="I9" s="24">
        <v>28</v>
      </c>
      <c r="J9" s="20">
        <v>27</v>
      </c>
      <c r="K9" s="21">
        <v>27</v>
      </c>
      <c r="L9" s="22">
        <v>27</v>
      </c>
      <c r="M9" s="25"/>
      <c r="N9" s="18">
        <f t="shared" si="0"/>
        <v>81.666666666666671</v>
      </c>
      <c r="O9" s="26"/>
    </row>
    <row r="10" spans="1:15" x14ac:dyDescent="0.25">
      <c r="A10" s="17"/>
      <c r="B10" s="18"/>
      <c r="C10" s="19"/>
      <c r="D10" s="20"/>
      <c r="E10" s="21"/>
      <c r="F10" s="22"/>
      <c r="G10" s="23"/>
      <c r="H10" s="21"/>
      <c r="I10" s="24"/>
      <c r="J10" s="20"/>
      <c r="K10" s="21"/>
      <c r="L10" s="22"/>
      <c r="M10" s="25"/>
      <c r="N10" s="18"/>
      <c r="O10" s="26"/>
    </row>
    <row r="11" spans="1:15" ht="15.75" thickBot="1" x14ac:dyDescent="0.3">
      <c r="A11" s="27"/>
      <c r="B11" s="28"/>
      <c r="C11" s="29"/>
      <c r="D11" s="30"/>
      <c r="E11" s="31"/>
      <c r="F11" s="32"/>
      <c r="G11" s="33"/>
      <c r="H11" s="31"/>
      <c r="I11" s="34"/>
      <c r="J11" s="30"/>
      <c r="K11" s="31"/>
      <c r="L11" s="32"/>
      <c r="M11" s="35"/>
      <c r="N11" s="28"/>
      <c r="O11" s="36"/>
    </row>
  </sheetData>
  <mergeCells count="6">
    <mergeCell ref="A5:O5"/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Layout" workbookViewId="0">
      <selection activeCell="O18" sqref="O18"/>
    </sheetView>
  </sheetViews>
  <sheetFormatPr defaultRowHeight="15" x14ac:dyDescent="0.25"/>
  <cols>
    <col min="1" max="1" width="4.5703125" customWidth="1"/>
    <col min="2" max="2" width="19.28515625" customWidth="1"/>
    <col min="4" max="4" width="6.42578125" customWidth="1"/>
    <col min="5" max="7" width="6.7109375" customWidth="1"/>
    <col min="8" max="8" width="6.42578125" customWidth="1"/>
    <col min="9" max="9" width="6.85546875" customWidth="1"/>
    <col min="10" max="10" width="7.42578125" customWidth="1"/>
    <col min="11" max="12" width="7.5703125" customWidth="1"/>
    <col min="13" max="13" width="11.7109375" customWidth="1"/>
    <col min="14" max="14" width="11.28515625" customWidth="1"/>
  </cols>
  <sheetData>
    <row r="1" spans="1:15" x14ac:dyDescent="0.25">
      <c r="A1" s="76" t="s">
        <v>16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32" t="s">
        <v>0</v>
      </c>
      <c r="B3" s="133"/>
      <c r="C3" s="4"/>
      <c r="D3" s="132" t="s">
        <v>1</v>
      </c>
      <c r="E3" s="134"/>
      <c r="F3" s="134"/>
      <c r="G3" s="134"/>
      <c r="H3" s="134"/>
      <c r="I3" s="134"/>
      <c r="J3" s="134"/>
      <c r="K3" s="134"/>
      <c r="L3" s="133"/>
      <c r="M3" s="5"/>
      <c r="N3" s="5"/>
      <c r="O3" s="6"/>
    </row>
    <row r="4" spans="1:15" ht="45.75" thickBot="1" x14ac:dyDescent="0.3">
      <c r="A4" s="37" t="s">
        <v>2</v>
      </c>
      <c r="B4" s="38" t="s">
        <v>3</v>
      </c>
      <c r="C4" s="38" t="s">
        <v>4</v>
      </c>
      <c r="D4" s="135" t="s">
        <v>25</v>
      </c>
      <c r="E4" s="136"/>
      <c r="F4" s="137"/>
      <c r="G4" s="135" t="s">
        <v>29</v>
      </c>
      <c r="H4" s="136"/>
      <c r="I4" s="137"/>
      <c r="J4" s="135" t="s">
        <v>30</v>
      </c>
      <c r="K4" s="136"/>
      <c r="L4" s="137"/>
      <c r="M4" s="74" t="s">
        <v>5</v>
      </c>
      <c r="N4" s="74" t="s">
        <v>11</v>
      </c>
      <c r="O4" s="75" t="s">
        <v>7</v>
      </c>
    </row>
    <row r="5" spans="1:15" x14ac:dyDescent="0.25">
      <c r="A5" s="159" t="s">
        <v>17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/>
    </row>
    <row r="6" spans="1:15" x14ac:dyDescent="0.25">
      <c r="A6" s="17">
        <v>1</v>
      </c>
      <c r="B6" s="18" t="s">
        <v>51</v>
      </c>
      <c r="C6" s="19">
        <v>1</v>
      </c>
      <c r="D6" s="20">
        <v>30</v>
      </c>
      <c r="E6" s="21">
        <v>30</v>
      </c>
      <c r="F6" s="22">
        <v>30</v>
      </c>
      <c r="G6" s="23">
        <v>30</v>
      </c>
      <c r="H6" s="21">
        <v>30</v>
      </c>
      <c r="I6" s="24">
        <v>30</v>
      </c>
      <c r="J6" s="20">
        <v>29</v>
      </c>
      <c r="K6" s="21">
        <v>29</v>
      </c>
      <c r="L6" s="22">
        <v>29</v>
      </c>
      <c r="M6" s="25"/>
      <c r="N6" s="18">
        <f t="shared" ref="N6:N14" si="0">AVERAGE(D6:F6)+AVERAGE(G6:I6)+AVERAGE(J6:L6)-M6</f>
        <v>89</v>
      </c>
      <c r="O6" s="26">
        <v>1</v>
      </c>
    </row>
    <row r="7" spans="1:15" x14ac:dyDescent="0.25">
      <c r="A7" s="17">
        <v>2</v>
      </c>
      <c r="B7" s="18" t="s">
        <v>49</v>
      </c>
      <c r="C7" s="19">
        <v>2</v>
      </c>
      <c r="D7" s="20">
        <v>29</v>
      </c>
      <c r="E7" s="21">
        <v>29</v>
      </c>
      <c r="F7" s="22">
        <v>29</v>
      </c>
      <c r="G7" s="23">
        <v>29</v>
      </c>
      <c r="H7" s="21">
        <v>29</v>
      </c>
      <c r="I7" s="24">
        <v>29</v>
      </c>
      <c r="J7" s="20">
        <v>30</v>
      </c>
      <c r="K7" s="21">
        <v>30</v>
      </c>
      <c r="L7" s="22">
        <v>30</v>
      </c>
      <c r="M7" s="25"/>
      <c r="N7" s="18">
        <f t="shared" si="0"/>
        <v>88</v>
      </c>
      <c r="O7" s="26">
        <v>2</v>
      </c>
    </row>
    <row r="8" spans="1:15" x14ac:dyDescent="0.25">
      <c r="A8" s="17">
        <v>3</v>
      </c>
      <c r="B8" s="18" t="s">
        <v>33</v>
      </c>
      <c r="C8" s="19">
        <v>4</v>
      </c>
      <c r="D8" s="20">
        <v>26</v>
      </c>
      <c r="E8" s="21">
        <v>26</v>
      </c>
      <c r="F8" s="22">
        <v>26</v>
      </c>
      <c r="G8" s="23">
        <v>26</v>
      </c>
      <c r="H8" s="21">
        <v>28</v>
      </c>
      <c r="I8" s="24">
        <v>28</v>
      </c>
      <c r="J8" s="20">
        <v>27</v>
      </c>
      <c r="K8" s="21">
        <v>27</v>
      </c>
      <c r="L8" s="22">
        <v>27</v>
      </c>
      <c r="M8" s="25"/>
      <c r="N8" s="18">
        <f t="shared" si="0"/>
        <v>80.333333333333329</v>
      </c>
      <c r="O8" s="26"/>
    </row>
    <row r="9" spans="1:15" x14ac:dyDescent="0.25">
      <c r="A9" s="17">
        <v>4</v>
      </c>
      <c r="B9" s="18" t="s">
        <v>36</v>
      </c>
      <c r="C9" s="19">
        <v>5</v>
      </c>
      <c r="D9" s="20">
        <v>27</v>
      </c>
      <c r="E9" s="21">
        <v>27</v>
      </c>
      <c r="F9" s="22">
        <v>27</v>
      </c>
      <c r="G9" s="23">
        <v>27</v>
      </c>
      <c r="H9" s="21">
        <v>26</v>
      </c>
      <c r="I9" s="24">
        <v>26</v>
      </c>
      <c r="J9" s="20">
        <v>26</v>
      </c>
      <c r="K9" s="21">
        <v>26</v>
      </c>
      <c r="L9" s="22">
        <v>26</v>
      </c>
      <c r="M9" s="25"/>
      <c r="N9" s="18">
        <f t="shared" si="0"/>
        <v>79.333333333333329</v>
      </c>
      <c r="O9" s="26"/>
    </row>
    <row r="10" spans="1:15" x14ac:dyDescent="0.25">
      <c r="A10" s="17">
        <v>5</v>
      </c>
      <c r="B10" s="18" t="s">
        <v>52</v>
      </c>
      <c r="C10" s="19">
        <v>8</v>
      </c>
      <c r="D10" s="20">
        <v>28</v>
      </c>
      <c r="E10" s="21">
        <v>27</v>
      </c>
      <c r="F10" s="22">
        <v>27</v>
      </c>
      <c r="G10" s="23">
        <v>28</v>
      </c>
      <c r="H10" s="21">
        <v>27</v>
      </c>
      <c r="I10" s="24">
        <v>27</v>
      </c>
      <c r="J10" s="20">
        <v>28</v>
      </c>
      <c r="K10" s="21">
        <v>28</v>
      </c>
      <c r="L10" s="22">
        <v>28</v>
      </c>
      <c r="M10" s="25"/>
      <c r="N10" s="18">
        <f t="shared" si="0"/>
        <v>82.666666666666657</v>
      </c>
      <c r="O10" s="26">
        <v>3</v>
      </c>
    </row>
    <row r="11" spans="1:15" x14ac:dyDescent="0.25">
      <c r="A11" s="17"/>
      <c r="B11" s="18"/>
      <c r="C11" s="19"/>
      <c r="D11" s="20"/>
      <c r="E11" s="21"/>
      <c r="F11" s="22"/>
      <c r="G11" s="23"/>
      <c r="H11" s="21"/>
      <c r="I11" s="24"/>
      <c r="J11" s="20"/>
      <c r="K11" s="21"/>
      <c r="L11" s="22"/>
      <c r="M11" s="25"/>
      <c r="N11" s="18"/>
      <c r="O11" s="26"/>
    </row>
    <row r="12" spans="1:15" x14ac:dyDescent="0.25">
      <c r="A12" s="17"/>
      <c r="B12" s="18"/>
      <c r="C12" s="19"/>
      <c r="D12" s="20"/>
      <c r="E12" s="21"/>
      <c r="F12" s="22"/>
      <c r="G12" s="23"/>
      <c r="H12" s="21"/>
      <c r="I12" s="24"/>
      <c r="J12" s="20"/>
      <c r="K12" s="21"/>
      <c r="L12" s="22"/>
      <c r="M12" s="25"/>
      <c r="N12" s="18"/>
      <c r="O12" s="26"/>
    </row>
    <row r="13" spans="1:15" x14ac:dyDescent="0.25">
      <c r="A13" s="162" t="s">
        <v>12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4"/>
    </row>
    <row r="14" spans="1:15" x14ac:dyDescent="0.25">
      <c r="A14" s="17">
        <v>1</v>
      </c>
      <c r="B14" s="18" t="s">
        <v>50</v>
      </c>
      <c r="C14" s="19">
        <v>9</v>
      </c>
      <c r="D14" s="20">
        <v>30</v>
      </c>
      <c r="E14" s="21">
        <v>29</v>
      </c>
      <c r="F14" s="22">
        <v>30</v>
      </c>
      <c r="G14" s="23">
        <v>30</v>
      </c>
      <c r="H14" s="21">
        <v>30</v>
      </c>
      <c r="I14" s="24">
        <v>30</v>
      </c>
      <c r="J14" s="20">
        <v>29</v>
      </c>
      <c r="K14" s="21">
        <v>29</v>
      </c>
      <c r="L14" s="22">
        <v>29</v>
      </c>
      <c r="M14" s="25"/>
      <c r="N14" s="18">
        <f t="shared" si="0"/>
        <v>88.666666666666671</v>
      </c>
      <c r="O14" s="26">
        <v>1</v>
      </c>
    </row>
    <row r="15" spans="1:15" x14ac:dyDescent="0.25">
      <c r="A15" s="17"/>
      <c r="B15" s="18"/>
      <c r="C15" s="19"/>
      <c r="D15" s="20"/>
      <c r="E15" s="21"/>
      <c r="F15" s="22"/>
      <c r="G15" s="23"/>
      <c r="H15" s="21"/>
      <c r="I15" s="24"/>
      <c r="J15" s="20"/>
      <c r="K15" s="21"/>
      <c r="L15" s="22"/>
      <c r="M15" s="25"/>
      <c r="N15" s="18"/>
      <c r="O15" s="26"/>
    </row>
    <row r="16" spans="1:15" ht="15.75" thickBot="1" x14ac:dyDescent="0.3">
      <c r="A16" s="27"/>
      <c r="B16" s="28"/>
      <c r="C16" s="29"/>
      <c r="D16" s="30"/>
      <c r="E16" s="31"/>
      <c r="F16" s="32"/>
      <c r="G16" s="33"/>
      <c r="H16" s="31"/>
      <c r="I16" s="34"/>
      <c r="J16" s="30"/>
      <c r="K16" s="31"/>
      <c r="L16" s="32"/>
      <c r="M16" s="35"/>
      <c r="N16" s="28"/>
      <c r="O16" s="36"/>
    </row>
  </sheetData>
  <mergeCells count="7">
    <mergeCell ref="A5:O5"/>
    <mergeCell ref="A13:O13"/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Layout" workbookViewId="0">
      <selection activeCell="B14" sqref="B14"/>
    </sheetView>
  </sheetViews>
  <sheetFormatPr defaultRowHeight="15" x14ac:dyDescent="0.25"/>
  <cols>
    <col min="1" max="1" width="4.5703125" customWidth="1"/>
    <col min="2" max="2" width="19.28515625" customWidth="1"/>
    <col min="4" max="4" width="6.42578125" customWidth="1"/>
    <col min="5" max="7" width="6.7109375" customWidth="1"/>
    <col min="8" max="8" width="6.42578125" customWidth="1"/>
    <col min="9" max="9" width="6.85546875" customWidth="1"/>
    <col min="10" max="10" width="7.42578125" customWidth="1"/>
    <col min="11" max="12" width="7.5703125" customWidth="1"/>
    <col min="13" max="13" width="11.7109375" customWidth="1"/>
    <col min="14" max="14" width="11.28515625" customWidth="1"/>
  </cols>
  <sheetData>
    <row r="1" spans="1:15" x14ac:dyDescent="0.25">
      <c r="A1" s="76" t="s">
        <v>94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32" t="s">
        <v>0</v>
      </c>
      <c r="B3" s="133"/>
      <c r="C3" s="4"/>
      <c r="D3" s="132" t="s">
        <v>1</v>
      </c>
      <c r="E3" s="134"/>
      <c r="F3" s="134"/>
      <c r="G3" s="134"/>
      <c r="H3" s="134"/>
      <c r="I3" s="134"/>
      <c r="J3" s="134"/>
      <c r="K3" s="134"/>
      <c r="L3" s="133"/>
      <c r="M3" s="5"/>
      <c r="N3" s="5"/>
      <c r="O3" s="6"/>
    </row>
    <row r="4" spans="1:15" ht="45.75" thickBot="1" x14ac:dyDescent="0.3">
      <c r="A4" s="80" t="s">
        <v>2</v>
      </c>
      <c r="B4" s="38" t="s">
        <v>3</v>
      </c>
      <c r="C4" s="38" t="s">
        <v>4</v>
      </c>
      <c r="D4" s="135" t="s">
        <v>84</v>
      </c>
      <c r="E4" s="136"/>
      <c r="F4" s="137"/>
      <c r="G4" s="135" t="s">
        <v>22</v>
      </c>
      <c r="H4" s="136"/>
      <c r="I4" s="137"/>
      <c r="J4" s="135" t="s">
        <v>24</v>
      </c>
      <c r="K4" s="136"/>
      <c r="L4" s="137"/>
      <c r="M4" s="81" t="s">
        <v>5</v>
      </c>
      <c r="N4" s="81" t="s">
        <v>11</v>
      </c>
      <c r="O4" s="82" t="s">
        <v>7</v>
      </c>
    </row>
    <row r="5" spans="1:15" x14ac:dyDescent="0.25">
      <c r="A5" s="159" t="s">
        <v>17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/>
    </row>
    <row r="6" spans="1:15" x14ac:dyDescent="0.25">
      <c r="A6" s="17">
        <v>1</v>
      </c>
      <c r="B6" s="18" t="s">
        <v>85</v>
      </c>
      <c r="C6" s="19">
        <v>18</v>
      </c>
      <c r="D6" s="20">
        <v>28</v>
      </c>
      <c r="E6" s="21">
        <v>29</v>
      </c>
      <c r="F6" s="22">
        <v>27</v>
      </c>
      <c r="G6" s="23">
        <v>25</v>
      </c>
      <c r="H6" s="21">
        <v>26</v>
      </c>
      <c r="I6" s="24">
        <v>26</v>
      </c>
      <c r="J6" s="20">
        <v>28</v>
      </c>
      <c r="K6" s="21">
        <v>28</v>
      </c>
      <c r="L6" s="22">
        <v>28</v>
      </c>
      <c r="M6" s="25"/>
      <c r="N6" s="18">
        <f t="shared" ref="N6:N14" si="0">AVERAGE(D6:F6)+AVERAGE(G6:I6)+AVERAGE(J6:L6)-M6</f>
        <v>81.666666666666671</v>
      </c>
      <c r="O6" s="26">
        <v>3</v>
      </c>
    </row>
    <row r="7" spans="1:15" x14ac:dyDescent="0.25">
      <c r="A7" s="17">
        <v>2</v>
      </c>
      <c r="B7" s="18" t="s">
        <v>43</v>
      </c>
      <c r="C7" s="19">
        <v>20</v>
      </c>
      <c r="D7" s="20">
        <v>29</v>
      </c>
      <c r="E7" s="21">
        <v>27</v>
      </c>
      <c r="F7" s="22">
        <v>29</v>
      </c>
      <c r="G7" s="23">
        <v>29</v>
      </c>
      <c r="H7" s="21">
        <v>29</v>
      </c>
      <c r="I7" s="24">
        <v>29</v>
      </c>
      <c r="J7" s="20">
        <v>30</v>
      </c>
      <c r="K7" s="21">
        <v>30</v>
      </c>
      <c r="L7" s="22">
        <v>30</v>
      </c>
      <c r="M7" s="25"/>
      <c r="N7" s="18">
        <f t="shared" si="0"/>
        <v>87.333333333333329</v>
      </c>
      <c r="O7" s="26">
        <v>2</v>
      </c>
    </row>
    <row r="8" spans="1:15" x14ac:dyDescent="0.25">
      <c r="A8" s="17">
        <v>3</v>
      </c>
      <c r="B8" s="18" t="s">
        <v>88</v>
      </c>
      <c r="C8" s="19">
        <v>23</v>
      </c>
      <c r="D8" s="20">
        <v>30</v>
      </c>
      <c r="E8" s="21">
        <v>30</v>
      </c>
      <c r="F8" s="22">
        <v>30</v>
      </c>
      <c r="G8" s="23">
        <v>30</v>
      </c>
      <c r="H8" s="21">
        <v>30</v>
      </c>
      <c r="I8" s="24">
        <v>30</v>
      </c>
      <c r="J8" s="20">
        <v>29</v>
      </c>
      <c r="K8" s="21">
        <v>29</v>
      </c>
      <c r="L8" s="22">
        <v>29</v>
      </c>
      <c r="M8" s="25"/>
      <c r="N8" s="18">
        <f t="shared" si="0"/>
        <v>89</v>
      </c>
      <c r="O8" s="26">
        <v>1</v>
      </c>
    </row>
    <row r="9" spans="1:15" x14ac:dyDescent="0.25">
      <c r="A9" s="17"/>
      <c r="B9" s="18"/>
      <c r="C9" s="19"/>
      <c r="D9" s="20"/>
      <c r="E9" s="21"/>
      <c r="F9" s="22"/>
      <c r="G9" s="23"/>
      <c r="H9" s="21"/>
      <c r="I9" s="24"/>
      <c r="J9" s="20"/>
      <c r="K9" s="21"/>
      <c r="L9" s="22"/>
      <c r="M9" s="25"/>
      <c r="N9" s="18"/>
      <c r="O9" s="26"/>
    </row>
    <row r="10" spans="1:15" x14ac:dyDescent="0.25">
      <c r="A10" s="17"/>
      <c r="B10" s="18"/>
      <c r="C10" s="19"/>
      <c r="D10" s="20"/>
      <c r="E10" s="21"/>
      <c r="F10" s="22"/>
      <c r="G10" s="23"/>
      <c r="H10" s="21"/>
      <c r="I10" s="24"/>
      <c r="J10" s="20"/>
      <c r="K10" s="21"/>
      <c r="L10" s="22"/>
      <c r="M10" s="25"/>
      <c r="N10" s="18"/>
      <c r="O10" s="26"/>
    </row>
    <row r="11" spans="1:15" x14ac:dyDescent="0.25">
      <c r="A11" s="162" t="s">
        <v>12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</row>
    <row r="12" spans="1:15" x14ac:dyDescent="0.25">
      <c r="A12" s="17">
        <v>1</v>
      </c>
      <c r="B12" s="18" t="s">
        <v>119</v>
      </c>
      <c r="C12" s="19">
        <v>19</v>
      </c>
      <c r="D12" s="20">
        <v>28</v>
      </c>
      <c r="E12" s="21">
        <v>29</v>
      </c>
      <c r="F12" s="22">
        <v>27</v>
      </c>
      <c r="G12" s="23">
        <v>28</v>
      </c>
      <c r="H12" s="21">
        <v>28</v>
      </c>
      <c r="I12" s="24">
        <v>28</v>
      </c>
      <c r="J12" s="20">
        <v>29</v>
      </c>
      <c r="K12" s="21">
        <v>29</v>
      </c>
      <c r="L12" s="22">
        <v>29</v>
      </c>
      <c r="M12" s="25"/>
      <c r="N12" s="18">
        <f t="shared" si="0"/>
        <v>85</v>
      </c>
      <c r="O12" s="26">
        <v>2</v>
      </c>
    </row>
    <row r="13" spans="1:15" x14ac:dyDescent="0.25">
      <c r="A13" s="17">
        <v>2</v>
      </c>
      <c r="B13" s="18" t="s">
        <v>86</v>
      </c>
      <c r="C13" s="19">
        <v>21</v>
      </c>
      <c r="D13" s="20">
        <v>30</v>
      </c>
      <c r="E13" s="21">
        <v>30</v>
      </c>
      <c r="F13" s="22">
        <v>29</v>
      </c>
      <c r="G13" s="23">
        <v>29</v>
      </c>
      <c r="H13" s="21">
        <v>29</v>
      </c>
      <c r="I13" s="24">
        <v>29</v>
      </c>
      <c r="J13" s="20">
        <v>30</v>
      </c>
      <c r="K13" s="21">
        <v>30</v>
      </c>
      <c r="L13" s="22">
        <v>30</v>
      </c>
      <c r="M13" s="25"/>
      <c r="N13" s="18">
        <f t="shared" si="0"/>
        <v>88.666666666666671</v>
      </c>
      <c r="O13" s="26">
        <v>1</v>
      </c>
    </row>
    <row r="14" spans="1:15" x14ac:dyDescent="0.25">
      <c r="A14" s="17">
        <v>3</v>
      </c>
      <c r="B14" s="18" t="s">
        <v>87</v>
      </c>
      <c r="C14" s="19">
        <v>22</v>
      </c>
      <c r="D14" s="20">
        <v>25</v>
      </c>
      <c r="E14" s="21">
        <v>28</v>
      </c>
      <c r="F14" s="22">
        <v>25</v>
      </c>
      <c r="G14" s="23">
        <v>27</v>
      </c>
      <c r="H14" s="21">
        <v>27</v>
      </c>
      <c r="I14" s="24">
        <v>27</v>
      </c>
      <c r="J14" s="20">
        <v>28</v>
      </c>
      <c r="K14" s="21">
        <v>28</v>
      </c>
      <c r="L14" s="22">
        <v>28</v>
      </c>
      <c r="M14" s="25"/>
      <c r="N14" s="18">
        <f t="shared" si="0"/>
        <v>81</v>
      </c>
      <c r="O14" s="26">
        <v>3</v>
      </c>
    </row>
    <row r="15" spans="1:15" ht="15.75" thickBot="1" x14ac:dyDescent="0.3">
      <c r="A15" s="27"/>
      <c r="B15" s="28"/>
      <c r="C15" s="29"/>
      <c r="D15" s="30"/>
      <c r="E15" s="31"/>
      <c r="F15" s="32"/>
      <c r="G15" s="33"/>
      <c r="H15" s="31"/>
      <c r="I15" s="34"/>
      <c r="J15" s="30"/>
      <c r="K15" s="31"/>
      <c r="L15" s="32"/>
      <c r="M15" s="35"/>
      <c r="N15" s="28"/>
      <c r="O15" s="36"/>
    </row>
  </sheetData>
  <mergeCells count="7">
    <mergeCell ref="A11:O11"/>
    <mergeCell ref="A3:B3"/>
    <mergeCell ref="D3:L3"/>
    <mergeCell ref="D4:F4"/>
    <mergeCell ref="G4:I4"/>
    <mergeCell ref="J4:L4"/>
    <mergeCell ref="A5:O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view="pageLayout" zoomScaleNormal="100" workbookViewId="0">
      <selection activeCell="O6" sqref="O6"/>
    </sheetView>
  </sheetViews>
  <sheetFormatPr defaultRowHeight="15" x14ac:dyDescent="0.25"/>
  <cols>
    <col min="1" max="1" width="5.5703125" customWidth="1"/>
    <col min="2" max="2" width="24.140625" customWidth="1"/>
    <col min="4" max="4" width="6.5703125" customWidth="1"/>
    <col min="5" max="7" width="6.7109375" customWidth="1"/>
    <col min="8" max="8" width="6.5703125" customWidth="1"/>
    <col min="9" max="9" width="6.85546875" customWidth="1"/>
    <col min="10" max="10" width="7.42578125" customWidth="1"/>
    <col min="11" max="12" width="7.5703125" customWidth="1"/>
    <col min="13" max="13" width="9" customWidth="1"/>
    <col min="14" max="14" width="11.28515625" customWidth="1"/>
  </cols>
  <sheetData>
    <row r="1" spans="1:15" x14ac:dyDescent="0.25">
      <c r="A1" s="76" t="s">
        <v>95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32" t="s">
        <v>0</v>
      </c>
      <c r="B3" s="133"/>
      <c r="C3" s="4"/>
      <c r="D3" s="132" t="s">
        <v>1</v>
      </c>
      <c r="E3" s="134"/>
      <c r="F3" s="134"/>
      <c r="G3" s="134"/>
      <c r="H3" s="134"/>
      <c r="I3" s="134"/>
      <c r="J3" s="134"/>
      <c r="K3" s="134"/>
      <c r="L3" s="133"/>
      <c r="M3" s="5"/>
      <c r="N3" s="5"/>
      <c r="O3" s="6"/>
    </row>
    <row r="4" spans="1:15" ht="45.75" thickBot="1" x14ac:dyDescent="0.3">
      <c r="A4" s="80" t="s">
        <v>2</v>
      </c>
      <c r="B4" s="38" t="s">
        <v>3</v>
      </c>
      <c r="C4" s="38" t="s">
        <v>4</v>
      </c>
      <c r="D4" s="135" t="s">
        <v>89</v>
      </c>
      <c r="E4" s="136"/>
      <c r="F4" s="137"/>
      <c r="G4" s="135" t="s">
        <v>30</v>
      </c>
      <c r="H4" s="136"/>
      <c r="I4" s="137"/>
      <c r="J4" s="135" t="s">
        <v>23</v>
      </c>
      <c r="K4" s="136"/>
      <c r="L4" s="137"/>
      <c r="M4" s="81" t="s">
        <v>5</v>
      </c>
      <c r="N4" s="81" t="s">
        <v>11</v>
      </c>
      <c r="O4" s="82" t="s">
        <v>7</v>
      </c>
    </row>
    <row r="5" spans="1:15" x14ac:dyDescent="0.25">
      <c r="A5" s="7">
        <v>1</v>
      </c>
      <c r="B5" s="8" t="s">
        <v>90</v>
      </c>
      <c r="C5" s="9">
        <v>12</v>
      </c>
      <c r="D5" s="10">
        <v>30</v>
      </c>
      <c r="E5" s="11">
        <v>30</v>
      </c>
      <c r="F5" s="12">
        <v>30</v>
      </c>
      <c r="G5" s="13">
        <v>28</v>
      </c>
      <c r="H5" s="11">
        <v>28</v>
      </c>
      <c r="I5" s="14">
        <v>28</v>
      </c>
      <c r="J5" s="10">
        <v>29</v>
      </c>
      <c r="K5" s="11">
        <v>29</v>
      </c>
      <c r="L5" s="12">
        <v>29</v>
      </c>
      <c r="M5" s="15"/>
      <c r="N5" s="8">
        <f>AVERAGE(D5:F5)+AVERAGE(G5:I5)+AVERAGE(J5:L5)-M5</f>
        <v>87</v>
      </c>
      <c r="O5" s="16">
        <v>1</v>
      </c>
    </row>
    <row r="6" spans="1:15" x14ac:dyDescent="0.25">
      <c r="A6" s="17">
        <v>2</v>
      </c>
      <c r="B6" s="18" t="s">
        <v>91</v>
      </c>
      <c r="C6" s="19">
        <v>13</v>
      </c>
      <c r="D6" s="20">
        <v>30</v>
      </c>
      <c r="E6" s="21">
        <v>30</v>
      </c>
      <c r="F6" s="22">
        <v>30</v>
      </c>
      <c r="G6" s="23">
        <v>30</v>
      </c>
      <c r="H6" s="21">
        <v>30</v>
      </c>
      <c r="I6" s="24">
        <v>29</v>
      </c>
      <c r="J6" s="20">
        <v>30</v>
      </c>
      <c r="K6" s="21">
        <v>30</v>
      </c>
      <c r="L6" s="22">
        <v>30</v>
      </c>
      <c r="M6" s="25"/>
      <c r="N6" s="103">
        <f t="shared" ref="N6:N8" si="0">AVERAGE(D6:F6)+AVERAGE(G6:I6)+AVERAGE(J6:L6)-M6</f>
        <v>89.666666666666671</v>
      </c>
      <c r="O6" s="26" t="s">
        <v>136</v>
      </c>
    </row>
    <row r="7" spans="1:15" x14ac:dyDescent="0.25">
      <c r="A7" s="17">
        <v>3</v>
      </c>
      <c r="B7" s="18" t="s">
        <v>92</v>
      </c>
      <c r="C7" s="19">
        <v>14</v>
      </c>
      <c r="D7" s="20">
        <v>28</v>
      </c>
      <c r="E7" s="21">
        <v>30</v>
      </c>
      <c r="F7" s="22">
        <v>28</v>
      </c>
      <c r="G7" s="23">
        <v>29</v>
      </c>
      <c r="H7" s="21">
        <v>29</v>
      </c>
      <c r="I7" s="24">
        <v>30</v>
      </c>
      <c r="J7" s="20">
        <v>28</v>
      </c>
      <c r="K7" s="21">
        <v>28</v>
      </c>
      <c r="L7" s="22">
        <v>28</v>
      </c>
      <c r="M7" s="25"/>
      <c r="N7" s="18">
        <f t="shared" si="0"/>
        <v>86</v>
      </c>
      <c r="O7" s="26">
        <v>2</v>
      </c>
    </row>
    <row r="8" spans="1:15" x14ac:dyDescent="0.25">
      <c r="A8" s="17">
        <v>4</v>
      </c>
      <c r="B8" s="18" t="s">
        <v>93</v>
      </c>
      <c r="C8" s="19">
        <v>15</v>
      </c>
      <c r="D8" s="20">
        <v>27</v>
      </c>
      <c r="E8" s="21">
        <v>27</v>
      </c>
      <c r="F8" s="22">
        <v>27</v>
      </c>
      <c r="G8" s="23">
        <v>27</v>
      </c>
      <c r="H8" s="21">
        <v>27</v>
      </c>
      <c r="I8" s="24">
        <v>27</v>
      </c>
      <c r="J8" s="20">
        <v>27</v>
      </c>
      <c r="K8" s="21">
        <v>27</v>
      </c>
      <c r="L8" s="22">
        <v>27</v>
      </c>
      <c r="M8" s="25"/>
      <c r="N8" s="18">
        <f t="shared" si="0"/>
        <v>81</v>
      </c>
      <c r="O8" s="26">
        <v>3</v>
      </c>
    </row>
    <row r="9" spans="1:15" ht="15.75" thickBot="1" x14ac:dyDescent="0.3">
      <c r="A9" s="27"/>
      <c r="B9" s="28"/>
      <c r="C9" s="29"/>
      <c r="D9" s="30"/>
      <c r="E9" s="31"/>
      <c r="F9" s="32"/>
      <c r="G9" s="33"/>
      <c r="H9" s="31"/>
      <c r="I9" s="34"/>
      <c r="J9" s="30"/>
      <c r="K9" s="31"/>
      <c r="L9" s="32"/>
      <c r="M9" s="35"/>
      <c r="N9" s="28"/>
      <c r="O9" s="36"/>
    </row>
  </sheetData>
  <mergeCells count="5"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view="pageLayout" zoomScaleNormal="100" workbookViewId="0">
      <selection activeCell="T33" sqref="T33"/>
    </sheetView>
  </sheetViews>
  <sheetFormatPr defaultRowHeight="15" x14ac:dyDescent="0.25"/>
  <cols>
    <col min="1" max="1" width="5.5703125" customWidth="1"/>
    <col min="2" max="2" width="24.140625" customWidth="1"/>
    <col min="4" max="4" width="6.5703125" customWidth="1"/>
    <col min="5" max="7" width="6.7109375" customWidth="1"/>
    <col min="8" max="8" width="6.5703125" customWidth="1"/>
    <col min="9" max="9" width="6.85546875" customWidth="1"/>
    <col min="10" max="10" width="7.42578125" customWidth="1"/>
    <col min="11" max="12" width="7.5703125" customWidth="1"/>
    <col min="13" max="13" width="9" customWidth="1"/>
    <col min="14" max="14" width="11.28515625" customWidth="1"/>
  </cols>
  <sheetData>
    <row r="1" spans="1:15" x14ac:dyDescent="0.25">
      <c r="A1" s="76" t="s">
        <v>96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32" t="s">
        <v>0</v>
      </c>
      <c r="B3" s="133"/>
      <c r="C3" s="4"/>
      <c r="D3" s="132" t="s">
        <v>1</v>
      </c>
      <c r="E3" s="134"/>
      <c r="F3" s="134"/>
      <c r="G3" s="134"/>
      <c r="H3" s="134"/>
      <c r="I3" s="134"/>
      <c r="J3" s="134"/>
      <c r="K3" s="134"/>
      <c r="L3" s="133"/>
      <c r="M3" s="5"/>
      <c r="N3" s="5"/>
      <c r="O3" s="6"/>
    </row>
    <row r="4" spans="1:15" ht="45.75" thickBot="1" x14ac:dyDescent="0.3">
      <c r="A4" s="80" t="s">
        <v>2</v>
      </c>
      <c r="B4" s="38" t="s">
        <v>3</v>
      </c>
      <c r="C4" s="38" t="s">
        <v>4</v>
      </c>
      <c r="D4" s="135" t="s">
        <v>25</v>
      </c>
      <c r="E4" s="136"/>
      <c r="F4" s="137"/>
      <c r="G4" s="135" t="s">
        <v>22</v>
      </c>
      <c r="H4" s="136"/>
      <c r="I4" s="137"/>
      <c r="J4" s="135" t="s">
        <v>84</v>
      </c>
      <c r="K4" s="136"/>
      <c r="L4" s="137"/>
      <c r="M4" s="81" t="s">
        <v>5</v>
      </c>
      <c r="N4" s="81" t="s">
        <v>11</v>
      </c>
      <c r="O4" s="82" t="s">
        <v>7</v>
      </c>
    </row>
    <row r="5" spans="1:15" x14ac:dyDescent="0.25">
      <c r="A5" s="7">
        <v>1</v>
      </c>
      <c r="B5" s="8" t="s">
        <v>27</v>
      </c>
      <c r="C5" s="9">
        <v>10</v>
      </c>
      <c r="D5" s="10">
        <v>28</v>
      </c>
      <c r="E5" s="11">
        <v>30</v>
      </c>
      <c r="F5" s="12">
        <v>29</v>
      </c>
      <c r="G5" s="13">
        <v>30</v>
      </c>
      <c r="H5" s="11">
        <v>30</v>
      </c>
      <c r="I5" s="14">
        <v>30</v>
      </c>
      <c r="J5" s="10">
        <v>26</v>
      </c>
      <c r="K5" s="11">
        <v>29</v>
      </c>
      <c r="L5" s="12">
        <v>26</v>
      </c>
      <c r="M5" s="15"/>
      <c r="N5" s="8">
        <f>AVERAGE(D5:F5)+AVERAGE(G5:I5)+AVERAGE(J5:L5)-M5</f>
        <v>86</v>
      </c>
      <c r="O5" s="16">
        <v>1</v>
      </c>
    </row>
    <row r="6" spans="1:15" x14ac:dyDescent="0.25">
      <c r="A6" s="17">
        <v>2</v>
      </c>
      <c r="B6" s="18" t="s">
        <v>26</v>
      </c>
      <c r="C6" s="19">
        <v>11</v>
      </c>
      <c r="D6" s="20">
        <v>29</v>
      </c>
      <c r="E6" s="21">
        <v>28</v>
      </c>
      <c r="F6" s="22">
        <v>28</v>
      </c>
      <c r="G6" s="23">
        <v>29</v>
      </c>
      <c r="H6" s="21">
        <v>29</v>
      </c>
      <c r="I6" s="24">
        <v>29</v>
      </c>
      <c r="J6" s="20">
        <v>29</v>
      </c>
      <c r="K6" s="21">
        <v>28</v>
      </c>
      <c r="L6" s="22">
        <v>28</v>
      </c>
      <c r="M6" s="25"/>
      <c r="N6" s="103">
        <f t="shared" ref="N6:N7" si="0">AVERAGE(D6:F6)+AVERAGE(G6:I6)+AVERAGE(J6:L6)-M6</f>
        <v>85.666666666666657</v>
      </c>
      <c r="O6" s="26">
        <v>2</v>
      </c>
    </row>
    <row r="7" spans="1:15" x14ac:dyDescent="0.25">
      <c r="A7" s="17">
        <v>3</v>
      </c>
      <c r="B7" s="18" t="s">
        <v>97</v>
      </c>
      <c r="C7" s="19">
        <v>12</v>
      </c>
      <c r="D7" s="20">
        <v>30</v>
      </c>
      <c r="E7" s="21">
        <v>29</v>
      </c>
      <c r="F7" s="22">
        <v>30</v>
      </c>
      <c r="G7" s="23">
        <v>28</v>
      </c>
      <c r="H7" s="21">
        <v>28</v>
      </c>
      <c r="I7" s="24">
        <v>28</v>
      </c>
      <c r="J7" s="20">
        <v>28</v>
      </c>
      <c r="K7" s="21">
        <v>26</v>
      </c>
      <c r="L7" s="22">
        <v>29</v>
      </c>
      <c r="M7" s="25"/>
      <c r="N7" s="18">
        <f t="shared" si="0"/>
        <v>85.333333333333343</v>
      </c>
      <c r="O7" s="26">
        <v>3</v>
      </c>
    </row>
    <row r="8" spans="1:15" x14ac:dyDescent="0.25">
      <c r="A8" s="17"/>
      <c r="B8" s="18"/>
      <c r="C8" s="19"/>
      <c r="D8" s="20"/>
      <c r="E8" s="21"/>
      <c r="F8" s="22"/>
      <c r="G8" s="23"/>
      <c r="H8" s="21"/>
      <c r="I8" s="24"/>
      <c r="J8" s="20"/>
      <c r="K8" s="21"/>
      <c r="L8" s="22"/>
      <c r="M8" s="25"/>
      <c r="N8" s="18"/>
      <c r="O8" s="26"/>
    </row>
    <row r="9" spans="1:15" ht="15.75" thickBot="1" x14ac:dyDescent="0.3">
      <c r="A9" s="27"/>
      <c r="B9" s="28"/>
      <c r="C9" s="29"/>
      <c r="D9" s="30"/>
      <c r="E9" s="31"/>
      <c r="F9" s="32"/>
      <c r="G9" s="33"/>
      <c r="H9" s="31"/>
      <c r="I9" s="34"/>
      <c r="J9" s="30"/>
      <c r="K9" s="31"/>
      <c r="L9" s="32"/>
      <c r="M9" s="35"/>
      <c r="N9" s="28"/>
      <c r="O9" s="36"/>
    </row>
  </sheetData>
  <mergeCells count="5"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view="pageLayout" workbookViewId="0"/>
  </sheetViews>
  <sheetFormatPr defaultRowHeight="15" x14ac:dyDescent="0.25"/>
  <cols>
    <col min="1" max="1" width="4.28515625" customWidth="1"/>
    <col min="2" max="2" width="19" customWidth="1"/>
    <col min="4" max="4" width="6.42578125" customWidth="1"/>
    <col min="5" max="7" width="6.7109375" customWidth="1"/>
    <col min="8" max="8" width="6.42578125" customWidth="1"/>
    <col min="9" max="9" width="6.85546875" customWidth="1"/>
    <col min="10" max="10" width="7.42578125" customWidth="1"/>
    <col min="11" max="12" width="7.5703125" customWidth="1"/>
    <col min="13" max="13" width="11.7109375" customWidth="1"/>
    <col min="14" max="14" width="11.28515625" customWidth="1"/>
  </cols>
  <sheetData>
    <row r="1" spans="1:15" x14ac:dyDescent="0.25">
      <c r="A1" s="76" t="s">
        <v>15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32" t="s">
        <v>0</v>
      </c>
      <c r="B3" s="133"/>
      <c r="C3" s="4"/>
      <c r="D3" s="132" t="s">
        <v>1</v>
      </c>
      <c r="E3" s="134"/>
      <c r="F3" s="134"/>
      <c r="G3" s="134"/>
      <c r="H3" s="134"/>
      <c r="I3" s="134"/>
      <c r="J3" s="134"/>
      <c r="K3" s="134"/>
      <c r="L3" s="133"/>
      <c r="M3" s="5"/>
      <c r="N3" s="5"/>
      <c r="O3" s="6"/>
    </row>
    <row r="4" spans="1:15" ht="45.75" thickBot="1" x14ac:dyDescent="0.3">
      <c r="A4" s="37" t="s">
        <v>2</v>
      </c>
      <c r="B4" s="38" t="s">
        <v>3</v>
      </c>
      <c r="C4" s="38" t="s">
        <v>4</v>
      </c>
      <c r="D4" s="135" t="s">
        <v>29</v>
      </c>
      <c r="E4" s="136"/>
      <c r="F4" s="137"/>
      <c r="G4" s="135" t="s">
        <v>25</v>
      </c>
      <c r="H4" s="136"/>
      <c r="I4" s="137"/>
      <c r="J4" s="135" t="s">
        <v>30</v>
      </c>
      <c r="K4" s="136"/>
      <c r="L4" s="137"/>
      <c r="M4" s="74" t="s">
        <v>5</v>
      </c>
      <c r="N4" s="74" t="s">
        <v>11</v>
      </c>
      <c r="O4" s="75" t="s">
        <v>7</v>
      </c>
    </row>
    <row r="5" spans="1:15" x14ac:dyDescent="0.25">
      <c r="A5" s="7">
        <v>1</v>
      </c>
      <c r="B5" s="8" t="s">
        <v>40</v>
      </c>
      <c r="C5" s="9">
        <v>11</v>
      </c>
      <c r="D5" s="10">
        <v>30</v>
      </c>
      <c r="E5" s="11">
        <v>30</v>
      </c>
      <c r="F5" s="12">
        <v>30</v>
      </c>
      <c r="G5" s="13">
        <v>30</v>
      </c>
      <c r="H5" s="11">
        <v>30</v>
      </c>
      <c r="I5" s="14">
        <v>30</v>
      </c>
      <c r="J5" s="10">
        <v>30</v>
      </c>
      <c r="K5" s="11">
        <v>30</v>
      </c>
      <c r="L5" s="12">
        <v>30</v>
      </c>
      <c r="M5" s="15"/>
      <c r="N5" s="8">
        <f>AVERAGE(D5:F5)+AVERAGE(G5:I5)+AVERAGE(J5:L5)-M5</f>
        <v>90</v>
      </c>
      <c r="O5" s="16"/>
    </row>
    <row r="6" spans="1:15" ht="15.75" thickBot="1" x14ac:dyDescent="0.3">
      <c r="A6" s="27"/>
      <c r="B6" s="28"/>
      <c r="C6" s="29"/>
      <c r="D6" s="30"/>
      <c r="E6" s="31"/>
      <c r="F6" s="32"/>
      <c r="G6" s="33"/>
      <c r="H6" s="31"/>
      <c r="I6" s="34"/>
      <c r="J6" s="30"/>
      <c r="K6" s="31"/>
      <c r="L6" s="32"/>
      <c r="M6" s="35"/>
      <c r="N6" s="28"/>
      <c r="O6" s="36"/>
    </row>
  </sheetData>
  <mergeCells count="5"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view="pageLayout" workbookViewId="0">
      <selection activeCell="L26" sqref="L26"/>
    </sheetView>
  </sheetViews>
  <sheetFormatPr defaultRowHeight="15" x14ac:dyDescent="0.25"/>
  <cols>
    <col min="2" max="2" width="20.42578125" customWidth="1"/>
    <col min="4" max="4" width="4.7109375" customWidth="1"/>
    <col min="5" max="5" width="4.42578125" customWidth="1"/>
    <col min="6" max="6" width="5.42578125" customWidth="1"/>
    <col min="7" max="7" width="4.5703125" customWidth="1"/>
    <col min="8" max="8" width="4.7109375" customWidth="1"/>
    <col min="9" max="9" width="4.42578125" customWidth="1"/>
    <col min="10" max="10" width="4" customWidth="1"/>
    <col min="11" max="11" width="4.140625" customWidth="1"/>
    <col min="12" max="12" width="3.85546875" customWidth="1"/>
    <col min="13" max="14" width="4.42578125" customWidth="1"/>
    <col min="15" max="15" width="4.85546875" customWidth="1"/>
  </cols>
  <sheetData>
    <row r="1" spans="1:18" x14ac:dyDescent="0.25">
      <c r="A1" s="76" t="s">
        <v>98</v>
      </c>
      <c r="B1" s="2"/>
      <c r="C1" s="3"/>
    </row>
    <row r="2" spans="1:18" ht="15.75" thickBot="1" x14ac:dyDescent="0.3">
      <c r="A2" s="1"/>
      <c r="B2" s="2"/>
      <c r="C2" s="3"/>
    </row>
    <row r="3" spans="1:18" ht="15.75" thickBot="1" x14ac:dyDescent="0.3">
      <c r="A3" s="141" t="s">
        <v>0</v>
      </c>
      <c r="B3" s="142"/>
      <c r="C3" s="145"/>
      <c r="D3" s="132" t="s">
        <v>10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3"/>
      <c r="R3" s="138" t="s">
        <v>7</v>
      </c>
    </row>
    <row r="4" spans="1:18" ht="15.75" thickBot="1" x14ac:dyDescent="0.3">
      <c r="A4" s="143"/>
      <c r="B4" s="144"/>
      <c r="C4" s="146"/>
      <c r="D4" s="132" t="s">
        <v>1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3"/>
      <c r="P4" s="138" t="s">
        <v>5</v>
      </c>
      <c r="Q4" s="138" t="s">
        <v>11</v>
      </c>
      <c r="R4" s="139"/>
    </row>
    <row r="5" spans="1:18" ht="15.75" thickBot="1" x14ac:dyDescent="0.3">
      <c r="A5" s="80" t="s">
        <v>2</v>
      </c>
      <c r="B5" s="38" t="s">
        <v>3</v>
      </c>
      <c r="C5" s="38" t="s">
        <v>4</v>
      </c>
      <c r="D5" s="135" t="s">
        <v>23</v>
      </c>
      <c r="E5" s="136"/>
      <c r="F5" s="137"/>
      <c r="G5" s="129" t="s">
        <v>24</v>
      </c>
      <c r="H5" s="130"/>
      <c r="I5" s="131"/>
      <c r="J5" s="129" t="s">
        <v>29</v>
      </c>
      <c r="K5" s="130"/>
      <c r="L5" s="131"/>
      <c r="M5" s="130" t="s">
        <v>25</v>
      </c>
      <c r="N5" s="130"/>
      <c r="O5" s="131"/>
      <c r="P5" s="140"/>
      <c r="Q5" s="140"/>
      <c r="R5" s="140"/>
    </row>
    <row r="6" spans="1:18" ht="15.75" thickBot="1" x14ac:dyDescent="0.3">
      <c r="A6" s="135" t="s">
        <v>99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1:18" x14ac:dyDescent="0.25">
      <c r="A7" s="7">
        <v>1</v>
      </c>
      <c r="B7" s="8" t="s">
        <v>100</v>
      </c>
      <c r="C7" s="9">
        <v>7</v>
      </c>
      <c r="D7" s="10">
        <v>28</v>
      </c>
      <c r="E7" s="11">
        <v>28</v>
      </c>
      <c r="F7" s="12">
        <v>28</v>
      </c>
      <c r="G7" s="13">
        <v>27</v>
      </c>
      <c r="H7" s="11">
        <v>27</v>
      </c>
      <c r="I7" s="14">
        <v>27</v>
      </c>
      <c r="J7" s="10">
        <v>28</v>
      </c>
      <c r="K7" s="11">
        <v>27</v>
      </c>
      <c r="L7" s="12">
        <v>29</v>
      </c>
      <c r="M7" s="15">
        <v>27</v>
      </c>
      <c r="N7" s="14">
        <v>27</v>
      </c>
      <c r="O7" s="12">
        <v>29</v>
      </c>
      <c r="P7" s="15"/>
      <c r="Q7" s="8">
        <f>AVERAGE(D7:F7)+AVERAGE(G7:I7)+AVERAGE(J7:O7)+AVERAGE(M7:O7)-P7</f>
        <v>110.5</v>
      </c>
      <c r="R7" s="16">
        <v>2</v>
      </c>
    </row>
    <row r="8" spans="1:18" x14ac:dyDescent="0.25">
      <c r="A8" s="17">
        <v>2</v>
      </c>
      <c r="B8" s="18" t="s">
        <v>71</v>
      </c>
      <c r="C8" s="19">
        <v>9</v>
      </c>
      <c r="D8" s="20">
        <v>30</v>
      </c>
      <c r="E8" s="21">
        <v>30</v>
      </c>
      <c r="F8" s="22">
        <v>30</v>
      </c>
      <c r="G8" s="23">
        <v>29</v>
      </c>
      <c r="H8" s="21">
        <v>29</v>
      </c>
      <c r="I8" s="24">
        <v>29</v>
      </c>
      <c r="J8" s="20">
        <v>29</v>
      </c>
      <c r="K8" s="21">
        <v>29</v>
      </c>
      <c r="L8" s="22">
        <v>28</v>
      </c>
      <c r="M8" s="25">
        <v>28</v>
      </c>
      <c r="N8" s="24">
        <v>29</v>
      </c>
      <c r="O8" s="22">
        <v>28</v>
      </c>
      <c r="P8" s="25"/>
      <c r="Q8" s="18">
        <f t="shared" ref="Q8" si="0">AVERAGE(D8:F8)+AVERAGE(G8:I8)+AVERAGE(J8:O8)+AVERAGE(M8:O8)-P8</f>
        <v>115.83333333333333</v>
      </c>
      <c r="R8" s="26">
        <v>1</v>
      </c>
    </row>
    <row r="9" spans="1:18" x14ac:dyDescent="0.25">
      <c r="A9" s="17"/>
      <c r="B9" s="18"/>
      <c r="C9" s="19"/>
      <c r="D9" s="20"/>
      <c r="E9" s="21"/>
      <c r="F9" s="22"/>
      <c r="G9" s="23"/>
      <c r="H9" s="21"/>
      <c r="I9" s="24"/>
      <c r="J9" s="20"/>
      <c r="K9" s="21"/>
      <c r="L9" s="22"/>
      <c r="M9" s="25"/>
      <c r="N9" s="24"/>
      <c r="O9" s="22"/>
      <c r="P9" s="25"/>
      <c r="Q9" s="18"/>
      <c r="R9" s="26"/>
    </row>
    <row r="10" spans="1:18" ht="15.75" thickBot="1" x14ac:dyDescent="0.3">
      <c r="A10" s="27"/>
      <c r="B10" s="28"/>
      <c r="C10" s="29"/>
      <c r="D10" s="30"/>
      <c r="E10" s="31"/>
      <c r="F10" s="32"/>
      <c r="G10" s="33"/>
      <c r="H10" s="31"/>
      <c r="I10" s="34"/>
      <c r="J10" s="30"/>
      <c r="K10" s="31"/>
      <c r="L10" s="32"/>
      <c r="M10" s="35"/>
      <c r="N10" s="34"/>
      <c r="O10" s="32"/>
      <c r="P10" s="35"/>
      <c r="Q10" s="28"/>
      <c r="R10" s="36"/>
    </row>
  </sheetData>
  <mergeCells count="12">
    <mergeCell ref="M5:O5"/>
    <mergeCell ref="A6:R6"/>
    <mergeCell ref="A3:B4"/>
    <mergeCell ref="C3:C4"/>
    <mergeCell ref="D3:Q3"/>
    <mergeCell ref="R3:R5"/>
    <mergeCell ref="D4:O4"/>
    <mergeCell ref="P4:P5"/>
    <mergeCell ref="Q4:Q5"/>
    <mergeCell ref="D5:F5"/>
    <mergeCell ref="G5:I5"/>
    <mergeCell ref="J5:L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view="pageLayout" workbookViewId="0">
      <selection activeCell="I12" sqref="I12"/>
    </sheetView>
  </sheetViews>
  <sheetFormatPr defaultRowHeight="15" x14ac:dyDescent="0.25"/>
  <cols>
    <col min="1" max="1" width="3.7109375" customWidth="1"/>
    <col min="2" max="2" width="26.28515625" customWidth="1"/>
    <col min="4" max="4" width="4.7109375" customWidth="1"/>
    <col min="5" max="5" width="4.42578125" customWidth="1"/>
    <col min="6" max="6" width="5.42578125" customWidth="1"/>
    <col min="7" max="7" width="4.5703125" customWidth="1"/>
    <col min="8" max="8" width="4.7109375" customWidth="1"/>
    <col min="9" max="9" width="4.42578125" customWidth="1"/>
    <col min="10" max="10" width="4" customWidth="1"/>
    <col min="11" max="11" width="4.140625" customWidth="1"/>
    <col min="12" max="12" width="3.85546875" customWidth="1"/>
    <col min="13" max="14" width="4.42578125" customWidth="1"/>
    <col min="15" max="15" width="4.85546875" customWidth="1"/>
  </cols>
  <sheetData>
    <row r="1" spans="1:18" x14ac:dyDescent="0.25">
      <c r="A1" s="76" t="s">
        <v>101</v>
      </c>
      <c r="B1" s="2"/>
      <c r="C1" s="3"/>
    </row>
    <row r="2" spans="1:18" ht="15.75" thickBot="1" x14ac:dyDescent="0.3">
      <c r="A2" s="1"/>
      <c r="B2" s="2"/>
      <c r="C2" s="3"/>
    </row>
    <row r="3" spans="1:18" ht="15.75" thickBot="1" x14ac:dyDescent="0.3">
      <c r="A3" s="141" t="s">
        <v>0</v>
      </c>
      <c r="B3" s="142"/>
      <c r="C3" s="145"/>
      <c r="D3" s="132" t="s">
        <v>10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3"/>
      <c r="R3" s="138" t="s">
        <v>7</v>
      </c>
    </row>
    <row r="4" spans="1:18" ht="15.75" thickBot="1" x14ac:dyDescent="0.3">
      <c r="A4" s="143"/>
      <c r="B4" s="144"/>
      <c r="C4" s="146"/>
      <c r="D4" s="132" t="s">
        <v>1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3"/>
      <c r="P4" s="138" t="s">
        <v>5</v>
      </c>
      <c r="Q4" s="138" t="s">
        <v>11</v>
      </c>
      <c r="R4" s="139"/>
    </row>
    <row r="5" spans="1:18" ht="15.75" customHeight="1" thickBot="1" x14ac:dyDescent="0.3">
      <c r="A5" s="80" t="s">
        <v>2</v>
      </c>
      <c r="B5" s="38" t="s">
        <v>3</v>
      </c>
      <c r="C5" s="38" t="s">
        <v>4</v>
      </c>
      <c r="D5" s="129" t="s">
        <v>24</v>
      </c>
      <c r="E5" s="130"/>
      <c r="F5" s="131"/>
      <c r="G5" s="129" t="s">
        <v>22</v>
      </c>
      <c r="H5" s="130"/>
      <c r="I5" s="131"/>
      <c r="J5" s="129" t="s">
        <v>84</v>
      </c>
      <c r="K5" s="130"/>
      <c r="L5" s="131"/>
      <c r="M5" s="130" t="s">
        <v>25</v>
      </c>
      <c r="N5" s="130"/>
      <c r="O5" s="131"/>
      <c r="P5" s="140"/>
      <c r="Q5" s="140"/>
      <c r="R5" s="140"/>
    </row>
    <row r="6" spans="1:18" ht="15.75" thickBot="1" x14ac:dyDescent="0.3">
      <c r="A6" s="135" t="s">
        <v>99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1:18" ht="15.75" thickBot="1" x14ac:dyDescent="0.3">
      <c r="A7" s="7">
        <v>1</v>
      </c>
      <c r="B7" s="8" t="s">
        <v>103</v>
      </c>
      <c r="C7" s="9">
        <v>5</v>
      </c>
      <c r="D7" s="10">
        <v>25</v>
      </c>
      <c r="E7" s="11">
        <v>26</v>
      </c>
      <c r="F7" s="12">
        <v>26</v>
      </c>
      <c r="G7" s="13">
        <v>27</v>
      </c>
      <c r="H7" s="11">
        <v>26</v>
      </c>
      <c r="I7" s="14">
        <v>26</v>
      </c>
      <c r="J7" s="10">
        <v>25</v>
      </c>
      <c r="K7" s="11">
        <v>26</v>
      </c>
      <c r="L7" s="12">
        <v>25</v>
      </c>
      <c r="M7" s="15">
        <v>27</v>
      </c>
      <c r="N7" s="14">
        <v>27</v>
      </c>
      <c r="O7" s="12">
        <v>28</v>
      </c>
      <c r="P7" s="15"/>
      <c r="Q7" s="8">
        <f>AVERAGE(D7:F7)+AVERAGE(G7:I7)+AVERAGE(J7:O7)+AVERAGE(M7:O7)-P7</f>
        <v>105.66666666666666</v>
      </c>
      <c r="R7" s="16"/>
    </row>
    <row r="8" spans="1:18" ht="15.75" thickBot="1" x14ac:dyDescent="0.3">
      <c r="A8" s="17">
        <v>2</v>
      </c>
      <c r="B8" s="18" t="s">
        <v>104</v>
      </c>
      <c r="C8" s="19">
        <v>6</v>
      </c>
      <c r="D8" s="20">
        <v>28</v>
      </c>
      <c r="E8" s="21">
        <v>28</v>
      </c>
      <c r="F8" s="22">
        <v>28</v>
      </c>
      <c r="G8" s="23">
        <v>29</v>
      </c>
      <c r="H8" s="21">
        <v>29</v>
      </c>
      <c r="I8" s="24">
        <v>28</v>
      </c>
      <c r="J8" s="20">
        <v>30</v>
      </c>
      <c r="K8" s="21">
        <v>27</v>
      </c>
      <c r="L8" s="22">
        <v>30</v>
      </c>
      <c r="M8" s="25">
        <v>28</v>
      </c>
      <c r="N8" s="24">
        <v>29</v>
      </c>
      <c r="O8" s="22">
        <v>27</v>
      </c>
      <c r="P8" s="25"/>
      <c r="Q8" s="8">
        <f t="shared" ref="Q8:Q15" si="0">AVERAGE(D8:F8)+AVERAGE(G8:I8)+AVERAGE(J8:O8)+AVERAGE(M8:O8)-P8</f>
        <v>113.16666666666667</v>
      </c>
      <c r="R8" s="26">
        <v>3</v>
      </c>
    </row>
    <row r="9" spans="1:18" ht="15.75" thickBot="1" x14ac:dyDescent="0.3">
      <c r="A9" s="17">
        <v>3</v>
      </c>
      <c r="B9" s="18" t="s">
        <v>75</v>
      </c>
      <c r="C9" s="19">
        <v>7</v>
      </c>
      <c r="D9" s="20">
        <v>30</v>
      </c>
      <c r="E9" s="21">
        <v>30</v>
      </c>
      <c r="F9" s="22">
        <v>29</v>
      </c>
      <c r="G9" s="23">
        <v>28</v>
      </c>
      <c r="H9" s="21">
        <v>28</v>
      </c>
      <c r="I9" s="24">
        <v>30</v>
      </c>
      <c r="J9" s="20">
        <v>28</v>
      </c>
      <c r="K9" s="21">
        <v>27</v>
      </c>
      <c r="L9" s="22">
        <v>28</v>
      </c>
      <c r="M9" s="25">
        <v>30</v>
      </c>
      <c r="N9" s="24">
        <v>30</v>
      </c>
      <c r="O9" s="22">
        <v>30</v>
      </c>
      <c r="P9" s="25"/>
      <c r="Q9" s="8">
        <f t="shared" si="0"/>
        <v>117.16666666666667</v>
      </c>
      <c r="R9" s="26">
        <v>1</v>
      </c>
    </row>
    <row r="10" spans="1:18" ht="15.75" thickBot="1" x14ac:dyDescent="0.3">
      <c r="A10" s="61">
        <v>4</v>
      </c>
      <c r="B10" s="62" t="s">
        <v>105</v>
      </c>
      <c r="C10" s="63">
        <v>8</v>
      </c>
      <c r="D10" s="83">
        <v>29</v>
      </c>
      <c r="E10" s="84">
        <v>29</v>
      </c>
      <c r="F10" s="85">
        <v>30</v>
      </c>
      <c r="G10" s="86">
        <v>30</v>
      </c>
      <c r="H10" s="84">
        <v>30</v>
      </c>
      <c r="I10" s="87">
        <v>29</v>
      </c>
      <c r="J10" s="83">
        <v>29</v>
      </c>
      <c r="K10" s="84">
        <v>30</v>
      </c>
      <c r="L10" s="85">
        <v>29</v>
      </c>
      <c r="M10" s="88">
        <v>29</v>
      </c>
      <c r="N10" s="87">
        <v>28</v>
      </c>
      <c r="O10" s="85">
        <v>29</v>
      </c>
      <c r="P10" s="88"/>
      <c r="Q10" s="8">
        <f t="shared" si="0"/>
        <v>116.66666666666667</v>
      </c>
      <c r="R10" s="89">
        <v>2</v>
      </c>
    </row>
    <row r="11" spans="1:18" ht="15.75" thickBot="1" x14ac:dyDescent="0.3">
      <c r="A11" s="61">
        <v>5</v>
      </c>
      <c r="B11" s="62" t="s">
        <v>69</v>
      </c>
      <c r="C11" s="63">
        <v>9</v>
      </c>
      <c r="D11" s="83">
        <v>27</v>
      </c>
      <c r="E11" s="84">
        <v>25</v>
      </c>
      <c r="F11" s="85">
        <v>26</v>
      </c>
      <c r="G11" s="86">
        <v>26</v>
      </c>
      <c r="H11" s="84">
        <v>25</v>
      </c>
      <c r="I11" s="87">
        <v>27</v>
      </c>
      <c r="J11" s="83">
        <v>27</v>
      </c>
      <c r="K11" s="84">
        <v>25</v>
      </c>
      <c r="L11" s="85">
        <v>27</v>
      </c>
      <c r="M11" s="88">
        <v>27</v>
      </c>
      <c r="N11" s="87">
        <v>25</v>
      </c>
      <c r="O11" s="85">
        <v>26</v>
      </c>
      <c r="P11" s="88"/>
      <c r="Q11" s="8">
        <f t="shared" si="0"/>
        <v>104.16666666666667</v>
      </c>
      <c r="R11" s="89"/>
    </row>
    <row r="12" spans="1:18" ht="15.75" thickBot="1" x14ac:dyDescent="0.3">
      <c r="A12" s="61">
        <v>6</v>
      </c>
      <c r="B12" s="62" t="s">
        <v>106</v>
      </c>
      <c r="C12" s="63">
        <v>12</v>
      </c>
      <c r="D12" s="83">
        <v>25</v>
      </c>
      <c r="E12" s="84">
        <v>26</v>
      </c>
      <c r="F12" s="85">
        <v>25</v>
      </c>
      <c r="G12" s="86">
        <v>26</v>
      </c>
      <c r="H12" s="84">
        <v>27</v>
      </c>
      <c r="I12" s="87">
        <v>27</v>
      </c>
      <c r="J12" s="83">
        <v>25</v>
      </c>
      <c r="K12" s="84">
        <v>26</v>
      </c>
      <c r="L12" s="85">
        <v>26</v>
      </c>
      <c r="M12" s="88">
        <v>26</v>
      </c>
      <c r="N12" s="87">
        <v>27</v>
      </c>
      <c r="O12" s="85">
        <v>27</v>
      </c>
      <c r="P12" s="88"/>
      <c r="Q12" s="8">
        <f t="shared" si="0"/>
        <v>104.83333333333334</v>
      </c>
      <c r="R12" s="89"/>
    </row>
    <row r="13" spans="1:18" ht="15.75" thickBot="1" x14ac:dyDescent="0.3">
      <c r="A13" s="61">
        <v>7</v>
      </c>
      <c r="B13" s="62" t="s">
        <v>102</v>
      </c>
      <c r="C13" s="63">
        <v>13</v>
      </c>
      <c r="D13" s="83">
        <v>25</v>
      </c>
      <c r="E13" s="84">
        <v>25</v>
      </c>
      <c r="F13" s="85">
        <v>26</v>
      </c>
      <c r="G13" s="86">
        <v>25</v>
      </c>
      <c r="H13" s="84">
        <v>25</v>
      </c>
      <c r="I13" s="87">
        <v>26</v>
      </c>
      <c r="J13" s="83">
        <v>25</v>
      </c>
      <c r="K13" s="84">
        <v>25</v>
      </c>
      <c r="L13" s="85">
        <v>26</v>
      </c>
      <c r="M13" s="88">
        <v>27</v>
      </c>
      <c r="N13" s="87">
        <v>25</v>
      </c>
      <c r="O13" s="85">
        <v>26</v>
      </c>
      <c r="P13" s="88"/>
      <c r="Q13" s="8">
        <f t="shared" si="0"/>
        <v>102.33333333333333</v>
      </c>
      <c r="R13" s="89"/>
    </row>
    <row r="14" spans="1:18" ht="15.75" thickBot="1" x14ac:dyDescent="0.3">
      <c r="A14" s="61">
        <v>8</v>
      </c>
      <c r="B14" s="62" t="s">
        <v>78</v>
      </c>
      <c r="C14" s="63">
        <v>15</v>
      </c>
      <c r="D14" s="83">
        <v>26</v>
      </c>
      <c r="E14" s="84">
        <v>25</v>
      </c>
      <c r="F14" s="85">
        <v>27</v>
      </c>
      <c r="G14" s="86">
        <v>25</v>
      </c>
      <c r="H14" s="84">
        <v>25</v>
      </c>
      <c r="I14" s="87">
        <v>25</v>
      </c>
      <c r="J14" s="83">
        <v>25</v>
      </c>
      <c r="K14" s="84">
        <v>25</v>
      </c>
      <c r="L14" s="85">
        <v>26</v>
      </c>
      <c r="M14" s="88">
        <v>26</v>
      </c>
      <c r="N14" s="87">
        <v>25</v>
      </c>
      <c r="O14" s="85">
        <v>26</v>
      </c>
      <c r="P14" s="88"/>
      <c r="Q14" s="8">
        <f t="shared" si="0"/>
        <v>102.16666666666667</v>
      </c>
      <c r="R14" s="89"/>
    </row>
    <row r="15" spans="1:18" ht="15.75" thickBot="1" x14ac:dyDescent="0.3">
      <c r="A15" s="61">
        <v>9</v>
      </c>
      <c r="B15" s="62" t="s">
        <v>77</v>
      </c>
      <c r="C15" s="63">
        <v>16</v>
      </c>
      <c r="D15" s="83">
        <v>25</v>
      </c>
      <c r="E15" s="84">
        <v>25</v>
      </c>
      <c r="F15" s="85">
        <v>25</v>
      </c>
      <c r="G15" s="86">
        <v>25</v>
      </c>
      <c r="H15" s="84">
        <v>25</v>
      </c>
      <c r="I15" s="87">
        <v>25</v>
      </c>
      <c r="J15" s="83">
        <v>25</v>
      </c>
      <c r="K15" s="84">
        <v>25</v>
      </c>
      <c r="L15" s="85">
        <v>25</v>
      </c>
      <c r="M15" s="88">
        <v>25</v>
      </c>
      <c r="N15" s="87">
        <v>26</v>
      </c>
      <c r="O15" s="85">
        <v>26</v>
      </c>
      <c r="P15" s="88"/>
      <c r="Q15" s="116">
        <f t="shared" si="0"/>
        <v>101</v>
      </c>
      <c r="R15" s="89"/>
    </row>
    <row r="16" spans="1:18" ht="15.75" thickBot="1" x14ac:dyDescent="0.3">
      <c r="A16" s="27"/>
      <c r="B16" s="28"/>
      <c r="C16" s="29"/>
      <c r="D16" s="30"/>
      <c r="E16" s="31"/>
      <c r="F16" s="32"/>
      <c r="G16" s="33"/>
      <c r="H16" s="31"/>
      <c r="I16" s="34"/>
      <c r="J16" s="30"/>
      <c r="K16" s="31"/>
      <c r="L16" s="32"/>
      <c r="M16" s="35"/>
      <c r="N16" s="34"/>
      <c r="O16" s="32"/>
      <c r="P16" s="35"/>
      <c r="Q16" s="115"/>
      <c r="R16" s="36"/>
    </row>
  </sheetData>
  <mergeCells count="12">
    <mergeCell ref="M5:O5"/>
    <mergeCell ref="A6:R6"/>
    <mergeCell ref="A3:B4"/>
    <mergeCell ref="C3:C4"/>
    <mergeCell ref="D3:Q3"/>
    <mergeCell ref="R3:R5"/>
    <mergeCell ref="D4:O4"/>
    <mergeCell ref="P4:P5"/>
    <mergeCell ref="Q4:Q5"/>
    <mergeCell ref="D5:F5"/>
    <mergeCell ref="G5:I5"/>
    <mergeCell ref="J5:L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view="pageLayout" workbookViewId="0">
      <selection activeCell="G4" sqref="G4:I4"/>
    </sheetView>
  </sheetViews>
  <sheetFormatPr defaultRowHeight="15" x14ac:dyDescent="0.25"/>
  <cols>
    <col min="1" max="1" width="5.5703125" customWidth="1"/>
    <col min="2" max="2" width="24.140625" customWidth="1"/>
    <col min="4" max="4" width="6.5703125" customWidth="1"/>
    <col min="5" max="7" width="6.7109375" customWidth="1"/>
    <col min="8" max="8" width="6.5703125" customWidth="1"/>
    <col min="9" max="9" width="6.85546875" customWidth="1"/>
    <col min="10" max="10" width="7.42578125" customWidth="1"/>
    <col min="11" max="12" width="7.5703125" customWidth="1"/>
    <col min="13" max="13" width="9" customWidth="1"/>
    <col min="14" max="14" width="11.28515625" customWidth="1"/>
  </cols>
  <sheetData>
    <row r="1" spans="1:15" x14ac:dyDescent="0.25">
      <c r="A1" s="76" t="s">
        <v>108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32" t="s">
        <v>0</v>
      </c>
      <c r="B3" s="133"/>
      <c r="C3" s="4"/>
      <c r="D3" s="132" t="s">
        <v>1</v>
      </c>
      <c r="E3" s="134"/>
      <c r="F3" s="134"/>
      <c r="G3" s="134"/>
      <c r="H3" s="134"/>
      <c r="I3" s="134"/>
      <c r="J3" s="134"/>
      <c r="K3" s="134"/>
      <c r="L3" s="133"/>
      <c r="M3" s="5"/>
      <c r="N3" s="5"/>
      <c r="O3" s="6"/>
    </row>
    <row r="4" spans="1:15" ht="45.75" thickBot="1" x14ac:dyDescent="0.3">
      <c r="A4" s="80" t="s">
        <v>2</v>
      </c>
      <c r="B4" s="38" t="s">
        <v>3</v>
      </c>
      <c r="C4" s="38" t="s">
        <v>4</v>
      </c>
      <c r="D4" s="135" t="s">
        <v>25</v>
      </c>
      <c r="E4" s="136"/>
      <c r="F4" s="137"/>
      <c r="G4" s="135" t="s">
        <v>22</v>
      </c>
      <c r="H4" s="136"/>
      <c r="I4" s="137"/>
      <c r="J4" s="135" t="s">
        <v>24</v>
      </c>
      <c r="K4" s="136"/>
      <c r="L4" s="137"/>
      <c r="M4" s="81" t="s">
        <v>5</v>
      </c>
      <c r="N4" s="81" t="s">
        <v>11</v>
      </c>
      <c r="O4" s="82" t="s">
        <v>7</v>
      </c>
    </row>
    <row r="5" spans="1:15" ht="15.75" thickBot="1" x14ac:dyDescent="0.3">
      <c r="A5" s="7">
        <v>1</v>
      </c>
      <c r="B5" s="8" t="s">
        <v>109</v>
      </c>
      <c r="C5" s="9">
        <v>32</v>
      </c>
      <c r="D5" s="10">
        <v>26</v>
      </c>
      <c r="E5" s="11">
        <v>26</v>
      </c>
      <c r="F5" s="12">
        <v>27</v>
      </c>
      <c r="G5" s="13">
        <v>25</v>
      </c>
      <c r="H5" s="11">
        <v>25</v>
      </c>
      <c r="I5" s="14">
        <v>25</v>
      </c>
      <c r="J5" s="10">
        <v>25</v>
      </c>
      <c r="K5" s="11">
        <v>27</v>
      </c>
      <c r="L5" s="12">
        <v>26</v>
      </c>
      <c r="M5" s="15"/>
      <c r="N5" s="8">
        <f>AVERAGE(D5:F5)+AVERAGE(G5:I5)+AVERAGE(J5:L5)-M5</f>
        <v>77.333333333333329</v>
      </c>
      <c r="O5" s="16"/>
    </row>
    <row r="6" spans="1:15" ht="15.75" thickBot="1" x14ac:dyDescent="0.3">
      <c r="A6" s="17">
        <v>2</v>
      </c>
      <c r="B6" s="18" t="s">
        <v>110</v>
      </c>
      <c r="C6" s="19">
        <v>33</v>
      </c>
      <c r="D6" s="20">
        <v>27</v>
      </c>
      <c r="E6" s="21">
        <v>28</v>
      </c>
      <c r="F6" s="22">
        <v>27</v>
      </c>
      <c r="G6" s="23">
        <v>27</v>
      </c>
      <c r="H6" s="21">
        <v>28</v>
      </c>
      <c r="I6" s="24">
        <v>27</v>
      </c>
      <c r="J6" s="20">
        <v>26</v>
      </c>
      <c r="K6" s="21">
        <v>27</v>
      </c>
      <c r="L6" s="22">
        <v>26</v>
      </c>
      <c r="M6" s="25"/>
      <c r="N6" s="8">
        <f t="shared" ref="N6:N11" si="0">AVERAGE(D6:F6)+AVERAGE(G6:I6)+AVERAGE(J6:L6)-M6</f>
        <v>81</v>
      </c>
      <c r="O6" s="26"/>
    </row>
    <row r="7" spans="1:15" ht="15.75" thickBot="1" x14ac:dyDescent="0.3">
      <c r="A7" s="17">
        <v>3</v>
      </c>
      <c r="B7" s="18" t="s">
        <v>100</v>
      </c>
      <c r="C7" s="19">
        <v>34</v>
      </c>
      <c r="D7" s="20">
        <v>28</v>
      </c>
      <c r="E7" s="21">
        <v>27</v>
      </c>
      <c r="F7" s="22">
        <v>26</v>
      </c>
      <c r="G7" s="23">
        <v>28</v>
      </c>
      <c r="H7" s="21">
        <v>27</v>
      </c>
      <c r="I7" s="24">
        <v>28</v>
      </c>
      <c r="J7" s="20">
        <v>28</v>
      </c>
      <c r="K7" s="21">
        <v>28</v>
      </c>
      <c r="L7" s="22">
        <v>29</v>
      </c>
      <c r="M7" s="25"/>
      <c r="N7" s="8">
        <f t="shared" si="0"/>
        <v>83</v>
      </c>
      <c r="O7" s="26">
        <v>3</v>
      </c>
    </row>
    <row r="8" spans="1:15" ht="15.75" thickBot="1" x14ac:dyDescent="0.3">
      <c r="A8" s="17">
        <v>4</v>
      </c>
      <c r="B8" s="18" t="s">
        <v>71</v>
      </c>
      <c r="C8" s="19">
        <v>35</v>
      </c>
      <c r="D8" s="20">
        <v>30</v>
      </c>
      <c r="E8" s="21">
        <v>29</v>
      </c>
      <c r="F8" s="22">
        <v>30</v>
      </c>
      <c r="G8" s="23">
        <v>29</v>
      </c>
      <c r="H8" s="21">
        <v>30</v>
      </c>
      <c r="I8" s="24">
        <v>30</v>
      </c>
      <c r="J8" s="20">
        <v>29</v>
      </c>
      <c r="K8" s="21">
        <v>29</v>
      </c>
      <c r="L8" s="22">
        <v>28</v>
      </c>
      <c r="M8" s="25"/>
      <c r="N8" s="8">
        <f t="shared" si="0"/>
        <v>88</v>
      </c>
      <c r="O8" s="26">
        <v>2</v>
      </c>
    </row>
    <row r="9" spans="1:15" ht="15.75" thickBot="1" x14ac:dyDescent="0.3">
      <c r="A9" s="17">
        <v>5</v>
      </c>
      <c r="B9" s="18" t="s">
        <v>75</v>
      </c>
      <c r="C9" s="19">
        <v>37</v>
      </c>
      <c r="D9" s="20">
        <v>29</v>
      </c>
      <c r="E9" s="21">
        <v>30</v>
      </c>
      <c r="F9" s="22">
        <v>29</v>
      </c>
      <c r="G9" s="23">
        <v>30</v>
      </c>
      <c r="H9" s="21">
        <v>29</v>
      </c>
      <c r="I9" s="24">
        <v>29</v>
      </c>
      <c r="J9" s="20">
        <v>30</v>
      </c>
      <c r="K9" s="21">
        <v>30</v>
      </c>
      <c r="L9" s="22">
        <v>29</v>
      </c>
      <c r="M9" s="25"/>
      <c r="N9" s="8">
        <f t="shared" si="0"/>
        <v>88.333333333333329</v>
      </c>
      <c r="O9" s="26">
        <v>1</v>
      </c>
    </row>
    <row r="10" spans="1:15" ht="15.75" thickBot="1" x14ac:dyDescent="0.3">
      <c r="A10" s="17">
        <v>6</v>
      </c>
      <c r="B10" s="18" t="s">
        <v>111</v>
      </c>
      <c r="C10" s="19">
        <v>38</v>
      </c>
      <c r="D10" s="20">
        <v>26</v>
      </c>
      <c r="E10" s="21">
        <v>27</v>
      </c>
      <c r="F10" s="22">
        <v>26</v>
      </c>
      <c r="G10" s="23">
        <v>25</v>
      </c>
      <c r="H10" s="21">
        <v>26</v>
      </c>
      <c r="I10" s="24">
        <v>26</v>
      </c>
      <c r="J10" s="20">
        <v>27</v>
      </c>
      <c r="K10" s="21">
        <v>27</v>
      </c>
      <c r="L10" s="22">
        <v>28</v>
      </c>
      <c r="M10" s="25"/>
      <c r="N10" s="8">
        <f t="shared" si="0"/>
        <v>79.333333333333329</v>
      </c>
      <c r="O10" s="26"/>
    </row>
    <row r="11" spans="1:15" ht="15.75" thickBot="1" x14ac:dyDescent="0.3">
      <c r="A11" s="17">
        <v>7</v>
      </c>
      <c r="B11" s="18" t="s">
        <v>112</v>
      </c>
      <c r="C11" s="19">
        <v>40</v>
      </c>
      <c r="D11" s="20">
        <v>27</v>
      </c>
      <c r="E11" s="21">
        <v>26</v>
      </c>
      <c r="F11" s="22">
        <v>25</v>
      </c>
      <c r="G11" s="23">
        <v>25</v>
      </c>
      <c r="H11" s="21">
        <v>26</v>
      </c>
      <c r="I11" s="24">
        <v>25</v>
      </c>
      <c r="J11" s="20">
        <v>25</v>
      </c>
      <c r="K11" s="21">
        <v>26</v>
      </c>
      <c r="L11" s="22">
        <v>25</v>
      </c>
      <c r="M11" s="25"/>
      <c r="N11" s="8">
        <f t="shared" si="0"/>
        <v>76.666666666666657</v>
      </c>
      <c r="O11" s="26"/>
    </row>
    <row r="12" spans="1:15" x14ac:dyDescent="0.25">
      <c r="A12" s="17"/>
      <c r="B12" s="18"/>
      <c r="C12" s="19"/>
      <c r="D12" s="20"/>
      <c r="E12" s="21"/>
      <c r="F12" s="22"/>
      <c r="G12" s="23"/>
      <c r="H12" s="21"/>
      <c r="I12" s="24"/>
      <c r="J12" s="20"/>
      <c r="K12" s="21"/>
      <c r="L12" s="22"/>
      <c r="M12" s="25"/>
      <c r="N12" s="8"/>
      <c r="O12" s="26"/>
    </row>
    <row r="13" spans="1:15" ht="15.75" thickBot="1" x14ac:dyDescent="0.3">
      <c r="A13" s="27"/>
      <c r="B13" s="28"/>
      <c r="C13" s="29"/>
      <c r="D13" s="30"/>
      <c r="E13" s="31"/>
      <c r="F13" s="32"/>
      <c r="G13" s="33"/>
      <c r="H13" s="31"/>
      <c r="I13" s="34"/>
      <c r="J13" s="30"/>
      <c r="K13" s="31"/>
      <c r="L13" s="32"/>
      <c r="M13" s="35"/>
      <c r="N13" s="28"/>
      <c r="O13" s="36"/>
    </row>
  </sheetData>
  <mergeCells count="5"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view="pageLayout" zoomScaleNormal="100" workbookViewId="0">
      <selection activeCell="D16" sqref="D16"/>
    </sheetView>
  </sheetViews>
  <sheetFormatPr defaultRowHeight="15" x14ac:dyDescent="0.25"/>
  <cols>
    <col min="1" max="1" width="14" customWidth="1"/>
    <col min="2" max="2" width="28" customWidth="1"/>
    <col min="4" max="4" width="17.5703125" bestFit="1" customWidth="1"/>
  </cols>
  <sheetData>
    <row r="1" spans="1:18" x14ac:dyDescent="0.25">
      <c r="A1" s="76" t="s">
        <v>133</v>
      </c>
    </row>
    <row r="2" spans="1:18" ht="15.75" thickBot="1" x14ac:dyDescent="0.3"/>
    <row r="3" spans="1:18" ht="15.75" thickBot="1" x14ac:dyDescent="0.3">
      <c r="A3" s="121" t="s">
        <v>107</v>
      </c>
      <c r="B3" s="122" t="s">
        <v>120</v>
      </c>
      <c r="C3" s="122" t="s">
        <v>130</v>
      </c>
      <c r="D3" s="123" t="s">
        <v>131</v>
      </c>
      <c r="E3" s="124" t="s">
        <v>132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x14ac:dyDescent="0.25">
      <c r="A4" s="118" t="s">
        <v>121</v>
      </c>
      <c r="B4" s="11" t="s">
        <v>122</v>
      </c>
      <c r="C4" s="11">
        <v>233.49</v>
      </c>
      <c r="D4" s="165">
        <f>AVERAGE(C4:C5)</f>
        <v>234.24</v>
      </c>
      <c r="E4" s="167">
        <v>1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5.75" thickBot="1" x14ac:dyDescent="0.3">
      <c r="A5" s="30"/>
      <c r="B5" s="31" t="s">
        <v>123</v>
      </c>
      <c r="C5" s="31">
        <v>234.99</v>
      </c>
      <c r="D5" s="166"/>
      <c r="E5" s="168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8" x14ac:dyDescent="0.25">
      <c r="A6" s="118" t="s">
        <v>124</v>
      </c>
      <c r="B6" s="120" t="s">
        <v>126</v>
      </c>
      <c r="C6" s="11">
        <v>224</v>
      </c>
      <c r="D6" s="170">
        <f>AVERAGE(C6:C8)</f>
        <v>152.36666666666667</v>
      </c>
      <c r="E6" s="167">
        <v>2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x14ac:dyDescent="0.25">
      <c r="A7" s="20"/>
      <c r="B7" s="117" t="s">
        <v>44</v>
      </c>
      <c r="C7" s="21">
        <v>117.5</v>
      </c>
      <c r="D7" s="171"/>
      <c r="E7" s="168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15.75" thickBot="1" x14ac:dyDescent="0.3">
      <c r="A8" s="30"/>
      <c r="B8" s="119" t="s">
        <v>127</v>
      </c>
      <c r="C8" s="31">
        <v>115.6</v>
      </c>
      <c r="D8" s="172"/>
      <c r="E8" s="169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x14ac:dyDescent="0.25">
      <c r="A9" s="118" t="s">
        <v>125</v>
      </c>
      <c r="B9" s="120" t="s">
        <v>128</v>
      </c>
      <c r="C9" s="11">
        <v>214</v>
      </c>
      <c r="D9" s="170">
        <f>AVERAGE(C9:C11)</f>
        <v>149.55333333333331</v>
      </c>
      <c r="E9" s="167">
        <v>3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x14ac:dyDescent="0.25">
      <c r="A10" s="20"/>
      <c r="B10" s="117" t="s">
        <v>26</v>
      </c>
      <c r="C10" s="21">
        <v>117.5</v>
      </c>
      <c r="D10" s="171"/>
      <c r="E10" s="168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5.75" thickBot="1" x14ac:dyDescent="0.3">
      <c r="A11" s="30"/>
      <c r="B11" s="119" t="s">
        <v>129</v>
      </c>
      <c r="C11" s="31">
        <v>117.16</v>
      </c>
      <c r="D11" s="172"/>
      <c r="E11" s="169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8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5" spans="1:18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</row>
    <row r="16" spans="1:18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</row>
  </sheetData>
  <mergeCells count="6">
    <mergeCell ref="D4:D5"/>
    <mergeCell ref="E4:E5"/>
    <mergeCell ref="E6:E8"/>
    <mergeCell ref="E9:E11"/>
    <mergeCell ref="D6:D8"/>
    <mergeCell ref="D9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Layout" workbookViewId="0">
      <selection activeCell="O13" sqref="O13"/>
    </sheetView>
  </sheetViews>
  <sheetFormatPr defaultRowHeight="15" x14ac:dyDescent="0.25"/>
  <cols>
    <col min="1" max="1" width="4.7109375" customWidth="1"/>
    <col min="2" max="2" width="16.7109375" customWidth="1"/>
    <col min="3" max="3" width="7.7109375" customWidth="1"/>
    <col min="4" max="4" width="6.42578125" customWidth="1"/>
    <col min="5" max="7" width="6.7109375" customWidth="1"/>
    <col min="8" max="8" width="6.42578125" customWidth="1"/>
    <col min="9" max="9" width="6.85546875" customWidth="1"/>
    <col min="10" max="10" width="7.42578125" customWidth="1"/>
    <col min="11" max="12" width="7.5703125" customWidth="1"/>
    <col min="13" max="13" width="11.7109375" customWidth="1"/>
    <col min="14" max="14" width="11.28515625" customWidth="1"/>
  </cols>
  <sheetData>
    <row r="1" spans="1:15" x14ac:dyDescent="0.25">
      <c r="A1" s="76" t="s">
        <v>28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32" t="s">
        <v>0</v>
      </c>
      <c r="B3" s="133"/>
      <c r="C3" s="4"/>
      <c r="D3" s="132" t="s">
        <v>1</v>
      </c>
      <c r="E3" s="134"/>
      <c r="F3" s="134"/>
      <c r="G3" s="134"/>
      <c r="H3" s="134"/>
      <c r="I3" s="134"/>
      <c r="J3" s="134"/>
      <c r="K3" s="134"/>
      <c r="L3" s="133"/>
      <c r="M3" s="5"/>
      <c r="N3" s="5"/>
      <c r="O3" s="6"/>
    </row>
    <row r="4" spans="1:15" s="39" customFormat="1" ht="45.75" thickBot="1" x14ac:dyDescent="0.3">
      <c r="A4" s="77" t="s">
        <v>2</v>
      </c>
      <c r="B4" s="38" t="s">
        <v>3</v>
      </c>
      <c r="C4" s="38" t="s">
        <v>4</v>
      </c>
      <c r="D4" s="135" t="s">
        <v>29</v>
      </c>
      <c r="E4" s="136"/>
      <c r="F4" s="137"/>
      <c r="G4" s="135" t="s">
        <v>25</v>
      </c>
      <c r="H4" s="136"/>
      <c r="I4" s="137"/>
      <c r="J4" s="135" t="s">
        <v>30</v>
      </c>
      <c r="K4" s="136"/>
      <c r="L4" s="137"/>
      <c r="M4" s="78" t="s">
        <v>5</v>
      </c>
      <c r="N4" s="78" t="s">
        <v>11</v>
      </c>
      <c r="O4" s="79" t="s">
        <v>7</v>
      </c>
    </row>
    <row r="5" spans="1:15" s="39" customFormat="1" ht="15.75" thickBot="1" x14ac:dyDescent="0.3">
      <c r="A5" s="129" t="s">
        <v>17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</row>
    <row r="6" spans="1:15" x14ac:dyDescent="0.25">
      <c r="A6" s="7"/>
      <c r="B6" s="8" t="s">
        <v>35</v>
      </c>
      <c r="C6" s="9">
        <v>12</v>
      </c>
      <c r="D6" s="10">
        <v>30</v>
      </c>
      <c r="E6" s="11">
        <v>30</v>
      </c>
      <c r="F6" s="12">
        <v>30</v>
      </c>
      <c r="G6" s="13">
        <v>30</v>
      </c>
      <c r="H6" s="11">
        <v>30</v>
      </c>
      <c r="I6" s="14">
        <v>30</v>
      </c>
      <c r="J6" s="10">
        <v>30</v>
      </c>
      <c r="K6" s="11">
        <v>30</v>
      </c>
      <c r="L6" s="12">
        <v>28</v>
      </c>
      <c r="M6" s="15"/>
      <c r="N6" s="8">
        <f>AVERAGE(D6:F6)+AVERAGE(G6:I6)+AVERAGE(J6:L6)-M6</f>
        <v>89.333333333333329</v>
      </c>
      <c r="O6" s="16">
        <v>1</v>
      </c>
    </row>
    <row r="7" spans="1:15" x14ac:dyDescent="0.25">
      <c r="A7" s="17"/>
      <c r="B7" s="18" t="s">
        <v>34</v>
      </c>
      <c r="C7" s="19">
        <v>16</v>
      </c>
      <c r="D7" s="20">
        <v>27</v>
      </c>
      <c r="E7" s="21">
        <v>26</v>
      </c>
      <c r="F7" s="22">
        <v>27</v>
      </c>
      <c r="G7" s="23">
        <v>28</v>
      </c>
      <c r="H7" s="21">
        <v>28</v>
      </c>
      <c r="I7" s="24">
        <v>27</v>
      </c>
      <c r="J7" s="20">
        <v>26</v>
      </c>
      <c r="K7" s="21">
        <v>26</v>
      </c>
      <c r="L7" s="22">
        <v>26</v>
      </c>
      <c r="M7" s="25"/>
      <c r="N7" s="18">
        <f t="shared" ref="N7:N13" si="0">AVERAGE(D7:F7)+AVERAGE(G7:I7)+AVERAGE(J7:L7)-M7</f>
        <v>80.333333333333343</v>
      </c>
      <c r="O7" s="26"/>
    </row>
    <row r="8" spans="1:15" x14ac:dyDescent="0.25">
      <c r="A8" s="17"/>
      <c r="B8" s="18" t="s">
        <v>33</v>
      </c>
      <c r="C8" s="19">
        <v>18</v>
      </c>
      <c r="D8" s="20">
        <v>29</v>
      </c>
      <c r="E8" s="21">
        <v>29</v>
      </c>
      <c r="F8" s="22">
        <v>29</v>
      </c>
      <c r="G8" s="23">
        <v>29</v>
      </c>
      <c r="H8" s="21">
        <v>29</v>
      </c>
      <c r="I8" s="24">
        <v>29</v>
      </c>
      <c r="J8" s="20">
        <v>29</v>
      </c>
      <c r="K8" s="21">
        <v>29</v>
      </c>
      <c r="L8" s="22">
        <v>30</v>
      </c>
      <c r="M8" s="25"/>
      <c r="N8" s="18">
        <f t="shared" si="0"/>
        <v>87.333333333333329</v>
      </c>
      <c r="O8" s="26">
        <v>2</v>
      </c>
    </row>
    <row r="9" spans="1:15" x14ac:dyDescent="0.25">
      <c r="A9" s="17"/>
      <c r="B9" s="18" t="s">
        <v>32</v>
      </c>
      <c r="C9" s="19">
        <v>19</v>
      </c>
      <c r="D9" s="20">
        <v>28</v>
      </c>
      <c r="E9" s="21">
        <v>28</v>
      </c>
      <c r="F9" s="22">
        <v>28</v>
      </c>
      <c r="G9" s="23">
        <v>27</v>
      </c>
      <c r="H9" s="21">
        <v>27</v>
      </c>
      <c r="I9" s="24">
        <v>27</v>
      </c>
      <c r="J9" s="20">
        <v>27</v>
      </c>
      <c r="K9" s="21">
        <v>27</v>
      </c>
      <c r="L9" s="22">
        <v>27</v>
      </c>
      <c r="M9" s="25"/>
      <c r="N9" s="18">
        <f t="shared" si="0"/>
        <v>82</v>
      </c>
      <c r="O9" s="26">
        <v>3</v>
      </c>
    </row>
    <row r="10" spans="1:15" x14ac:dyDescent="0.25">
      <c r="A10" s="17"/>
      <c r="B10" s="18" t="s">
        <v>36</v>
      </c>
      <c r="C10" s="19">
        <v>20</v>
      </c>
      <c r="D10" s="20">
        <v>26</v>
      </c>
      <c r="E10" s="21">
        <v>27</v>
      </c>
      <c r="F10" s="22">
        <v>26</v>
      </c>
      <c r="G10" s="23">
        <v>27</v>
      </c>
      <c r="H10" s="21">
        <v>27</v>
      </c>
      <c r="I10" s="24">
        <v>28</v>
      </c>
      <c r="J10" s="20">
        <v>28</v>
      </c>
      <c r="K10" s="21">
        <v>28</v>
      </c>
      <c r="L10" s="22">
        <v>29</v>
      </c>
      <c r="M10" s="25"/>
      <c r="N10" s="18">
        <f t="shared" si="0"/>
        <v>82</v>
      </c>
      <c r="O10" s="26">
        <v>3</v>
      </c>
    </row>
    <row r="11" spans="1:15" ht="15.75" thickBot="1" x14ac:dyDescent="0.3">
      <c r="A11" s="61"/>
      <c r="B11" s="62"/>
      <c r="C11" s="63"/>
      <c r="D11" s="83"/>
      <c r="E11" s="84"/>
      <c r="F11" s="85"/>
      <c r="G11" s="86"/>
      <c r="H11" s="84"/>
      <c r="I11" s="87"/>
      <c r="J11" s="83"/>
      <c r="K11" s="84"/>
      <c r="L11" s="85"/>
      <c r="M11" s="88"/>
      <c r="N11" s="62"/>
      <c r="O11" s="89"/>
    </row>
    <row r="12" spans="1:15" ht="15.75" thickBot="1" x14ac:dyDescent="0.3">
      <c r="A12" s="129" t="s">
        <v>12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</row>
    <row r="13" spans="1:15" x14ac:dyDescent="0.25">
      <c r="A13" s="71"/>
      <c r="B13" s="72" t="s">
        <v>31</v>
      </c>
      <c r="C13" s="73">
        <v>13</v>
      </c>
      <c r="D13" s="90">
        <v>30</v>
      </c>
      <c r="E13" s="91">
        <v>28</v>
      </c>
      <c r="F13" s="92">
        <v>30</v>
      </c>
      <c r="G13" s="93">
        <v>29</v>
      </c>
      <c r="H13" s="91">
        <v>28</v>
      </c>
      <c r="I13" s="94">
        <v>30</v>
      </c>
      <c r="J13" s="90">
        <v>27</v>
      </c>
      <c r="K13" s="91">
        <v>27</v>
      </c>
      <c r="L13" s="92">
        <v>27</v>
      </c>
      <c r="M13" s="95"/>
      <c r="N13" s="72">
        <f t="shared" si="0"/>
        <v>85.333333333333329</v>
      </c>
      <c r="O13" s="96"/>
    </row>
    <row r="14" spans="1:15" ht="15.75" thickBot="1" x14ac:dyDescent="0.3">
      <c r="A14" s="27"/>
      <c r="B14" s="28"/>
      <c r="C14" s="29"/>
      <c r="D14" s="30"/>
      <c r="E14" s="31"/>
      <c r="F14" s="32"/>
      <c r="G14" s="33"/>
      <c r="H14" s="31"/>
      <c r="I14" s="34"/>
      <c r="J14" s="30"/>
      <c r="K14" s="31"/>
      <c r="L14" s="32"/>
      <c r="M14" s="35"/>
      <c r="N14" s="28"/>
      <c r="O14" s="36"/>
    </row>
  </sheetData>
  <mergeCells count="7">
    <mergeCell ref="A12:O12"/>
    <mergeCell ref="A3:B3"/>
    <mergeCell ref="D3:L3"/>
    <mergeCell ref="D4:F4"/>
    <mergeCell ref="G4:I4"/>
    <mergeCell ref="J4:L4"/>
    <mergeCell ref="A5:O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view="pageLayout" workbookViewId="0">
      <selection activeCell="I6" sqref="I6"/>
    </sheetView>
  </sheetViews>
  <sheetFormatPr defaultRowHeight="15" x14ac:dyDescent="0.25"/>
  <cols>
    <col min="1" max="1" width="4.85546875" customWidth="1"/>
    <col min="2" max="2" width="25" customWidth="1"/>
    <col min="3" max="3" width="10.85546875" customWidth="1"/>
    <col min="4" max="4" width="4.140625" customWidth="1"/>
    <col min="5" max="5" width="3.85546875" customWidth="1"/>
    <col min="6" max="6" width="3.5703125" customWidth="1"/>
    <col min="7" max="8" width="3.855468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5" customWidth="1"/>
    <col min="14" max="14" width="4.7109375" customWidth="1"/>
    <col min="15" max="15" width="5.140625" customWidth="1"/>
  </cols>
  <sheetData>
    <row r="1" spans="1:18" x14ac:dyDescent="0.25">
      <c r="A1" s="76" t="s">
        <v>134</v>
      </c>
      <c r="B1" s="2"/>
      <c r="C1" s="3"/>
    </row>
    <row r="2" spans="1:18" ht="15.75" thickBot="1" x14ac:dyDescent="0.3">
      <c r="A2" s="1"/>
      <c r="B2" s="2"/>
      <c r="C2" s="3"/>
    </row>
    <row r="3" spans="1:18" ht="15.75" thickBot="1" x14ac:dyDescent="0.3">
      <c r="A3" s="141" t="s">
        <v>0</v>
      </c>
      <c r="B3" s="142"/>
      <c r="C3" s="145"/>
      <c r="D3" s="132" t="s">
        <v>135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3"/>
      <c r="R3" s="138" t="s">
        <v>7</v>
      </c>
    </row>
    <row r="4" spans="1:18" ht="15.75" customHeight="1" thickBot="1" x14ac:dyDescent="0.3">
      <c r="A4" s="143"/>
      <c r="B4" s="144"/>
      <c r="C4" s="146"/>
      <c r="D4" s="132" t="s">
        <v>1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3"/>
      <c r="P4" s="138" t="s">
        <v>5</v>
      </c>
      <c r="Q4" s="138" t="s">
        <v>11</v>
      </c>
      <c r="R4" s="139"/>
    </row>
    <row r="5" spans="1:18" ht="45.75" customHeight="1" thickBot="1" x14ac:dyDescent="0.3">
      <c r="A5" s="37" t="s">
        <v>2</v>
      </c>
      <c r="B5" s="38" t="s">
        <v>3</v>
      </c>
      <c r="C5" s="38" t="s">
        <v>4</v>
      </c>
      <c r="D5" s="135" t="s">
        <v>47</v>
      </c>
      <c r="E5" s="136"/>
      <c r="F5" s="137"/>
      <c r="G5" s="135" t="s">
        <v>24</v>
      </c>
      <c r="H5" s="136"/>
      <c r="I5" s="137"/>
      <c r="J5" s="135" t="s">
        <v>25</v>
      </c>
      <c r="K5" s="136"/>
      <c r="L5" s="137"/>
      <c r="M5" s="130" t="s">
        <v>84</v>
      </c>
      <c r="N5" s="130"/>
      <c r="O5" s="131"/>
      <c r="P5" s="140"/>
      <c r="Q5" s="140"/>
      <c r="R5" s="140"/>
    </row>
    <row r="6" spans="1:18" ht="15.75" customHeight="1" thickBot="1" x14ac:dyDescent="0.3">
      <c r="A6" s="110" t="s">
        <v>17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</row>
    <row r="7" spans="1:18" x14ac:dyDescent="0.25">
      <c r="A7" s="7">
        <v>1</v>
      </c>
      <c r="B7" s="8" t="s">
        <v>54</v>
      </c>
      <c r="C7" s="9">
        <v>19</v>
      </c>
      <c r="D7" s="40">
        <f>27+25</f>
        <v>52</v>
      </c>
      <c r="E7" s="41">
        <f>28+25</f>
        <v>53</v>
      </c>
      <c r="F7" s="42">
        <f>28+27</f>
        <v>55</v>
      </c>
      <c r="G7" s="43">
        <f>25+26</f>
        <v>51</v>
      </c>
      <c r="H7" s="41">
        <f>25+25</f>
        <v>50</v>
      </c>
      <c r="I7" s="44">
        <f>25+28</f>
        <v>53</v>
      </c>
      <c r="J7" s="40">
        <f>28+28</f>
        <v>56</v>
      </c>
      <c r="K7" s="41">
        <f>28+27</f>
        <v>55</v>
      </c>
      <c r="L7" s="42">
        <f>28+28</f>
        <v>56</v>
      </c>
      <c r="M7" s="15">
        <f>26+29</f>
        <v>55</v>
      </c>
      <c r="N7" s="14">
        <f>25+28</f>
        <v>53</v>
      </c>
      <c r="O7" s="12">
        <f>26+29</f>
        <v>55</v>
      </c>
      <c r="P7" s="15"/>
      <c r="Q7" s="8">
        <f>AVERAGE(D7:F7)+AVERAGE(G7:I7)+AVERAGE(J7:O7)+AVERAGE(M7:O7)-P7</f>
        <v>214.00000000000003</v>
      </c>
      <c r="R7" s="16">
        <v>3</v>
      </c>
    </row>
    <row r="8" spans="1:18" x14ac:dyDescent="0.25">
      <c r="A8" s="17">
        <v>2</v>
      </c>
      <c r="B8" s="18" t="s">
        <v>55</v>
      </c>
      <c r="C8" s="19">
        <v>20</v>
      </c>
      <c r="D8" s="47">
        <v>59</v>
      </c>
      <c r="E8" s="48">
        <v>59</v>
      </c>
      <c r="F8" s="49">
        <v>59</v>
      </c>
      <c r="G8" s="50">
        <v>58</v>
      </c>
      <c r="H8" s="48">
        <v>57</v>
      </c>
      <c r="I8" s="51">
        <v>58</v>
      </c>
      <c r="J8" s="47">
        <v>59</v>
      </c>
      <c r="K8" s="48">
        <v>59</v>
      </c>
      <c r="L8" s="49">
        <v>59</v>
      </c>
      <c r="M8" s="25">
        <v>57</v>
      </c>
      <c r="N8" s="24">
        <v>58</v>
      </c>
      <c r="O8" s="22">
        <v>59</v>
      </c>
      <c r="P8" s="25"/>
      <c r="Q8" s="18">
        <f t="shared" ref="Q8:Q9" si="0">AVERAGE(D8:F8)+AVERAGE(G8:I8)+AVERAGE(J8:O8)+AVERAGE(M8:O8)-P8</f>
        <v>233.16666666666666</v>
      </c>
      <c r="R8" s="26">
        <v>2</v>
      </c>
    </row>
    <row r="9" spans="1:18" x14ac:dyDescent="0.25">
      <c r="A9" s="17">
        <v>3</v>
      </c>
      <c r="B9" s="18" t="s">
        <v>56</v>
      </c>
      <c r="C9" s="19">
        <v>22</v>
      </c>
      <c r="D9" s="47">
        <v>59</v>
      </c>
      <c r="E9" s="48">
        <v>59</v>
      </c>
      <c r="F9" s="49">
        <v>58</v>
      </c>
      <c r="G9" s="50">
        <v>59</v>
      </c>
      <c r="H9" s="48">
        <v>60</v>
      </c>
      <c r="I9" s="51">
        <v>59</v>
      </c>
      <c r="J9" s="47">
        <v>59</v>
      </c>
      <c r="K9" s="48">
        <v>59</v>
      </c>
      <c r="L9" s="49">
        <v>59</v>
      </c>
      <c r="M9" s="25">
        <v>58</v>
      </c>
      <c r="N9" s="24">
        <v>59</v>
      </c>
      <c r="O9" s="22">
        <v>58</v>
      </c>
      <c r="P9" s="25"/>
      <c r="Q9" s="18">
        <f t="shared" si="0"/>
        <v>235</v>
      </c>
      <c r="R9" s="26">
        <v>1</v>
      </c>
    </row>
    <row r="10" spans="1:18" x14ac:dyDescent="0.25">
      <c r="A10" s="17"/>
      <c r="B10" s="18"/>
      <c r="C10" s="19"/>
      <c r="D10" s="47"/>
      <c r="E10" s="48"/>
      <c r="F10" s="49"/>
      <c r="G10" s="50"/>
      <c r="H10" s="48"/>
      <c r="I10" s="51"/>
      <c r="J10" s="47"/>
      <c r="K10" s="48"/>
      <c r="L10" s="49"/>
      <c r="M10" s="25"/>
      <c r="N10" s="24"/>
      <c r="O10" s="22"/>
      <c r="P10" s="25"/>
      <c r="Q10" s="18"/>
      <c r="R10" s="26"/>
    </row>
    <row r="11" spans="1:18" ht="15.75" thickBot="1" x14ac:dyDescent="0.3">
      <c r="A11" s="27"/>
      <c r="B11" s="28"/>
      <c r="C11" s="29"/>
      <c r="D11" s="54"/>
      <c r="E11" s="55"/>
      <c r="F11" s="56"/>
      <c r="G11" s="57"/>
      <c r="H11" s="55"/>
      <c r="I11" s="58"/>
      <c r="J11" s="54"/>
      <c r="K11" s="55"/>
      <c r="L11" s="56"/>
      <c r="M11" s="35"/>
      <c r="N11" s="34"/>
      <c r="O11" s="32"/>
      <c r="P11" s="35"/>
      <c r="Q11" s="28"/>
      <c r="R11" s="36"/>
    </row>
    <row r="12" spans="1:18" ht="15.75" thickBot="1" x14ac:dyDescent="0.3">
      <c r="A12" s="125" t="s">
        <v>12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  <c r="N12" s="127"/>
      <c r="O12" s="127"/>
      <c r="P12" s="127"/>
      <c r="Q12" s="127"/>
      <c r="R12" s="128"/>
    </row>
    <row r="13" spans="1:18" x14ac:dyDescent="0.25">
      <c r="A13" s="17">
        <v>1</v>
      </c>
      <c r="B13" s="18" t="s">
        <v>53</v>
      </c>
      <c r="C13" s="19">
        <v>21</v>
      </c>
      <c r="D13" s="47">
        <v>55</v>
      </c>
      <c r="E13" s="48">
        <v>57</v>
      </c>
      <c r="F13" s="49">
        <v>57</v>
      </c>
      <c r="G13" s="50">
        <v>56</v>
      </c>
      <c r="H13" s="48">
        <v>55</v>
      </c>
      <c r="I13" s="51">
        <v>58</v>
      </c>
      <c r="J13" s="47">
        <v>53</v>
      </c>
      <c r="K13" s="48">
        <v>54</v>
      </c>
      <c r="L13" s="49">
        <v>54</v>
      </c>
      <c r="M13" s="15">
        <v>55</v>
      </c>
      <c r="N13" s="14">
        <v>56</v>
      </c>
      <c r="O13" s="12">
        <v>58</v>
      </c>
      <c r="P13" s="15"/>
      <c r="Q13" s="8">
        <f>AVERAGE(D13:F13)+AVERAGE(G13:I13)+AVERAGE(J13:O13)+AVERAGE(M13:O13)-P13</f>
        <v>224.00000000000003</v>
      </c>
      <c r="R13" s="16">
        <v>2</v>
      </c>
    </row>
    <row r="14" spans="1:18" ht="15.75" thickBot="1" x14ac:dyDescent="0.3">
      <c r="A14" s="27"/>
      <c r="B14" s="28"/>
      <c r="C14" s="29"/>
      <c r="D14" s="54"/>
      <c r="E14" s="55"/>
      <c r="F14" s="56"/>
      <c r="G14" s="57"/>
      <c r="H14" s="55"/>
      <c r="I14" s="58"/>
      <c r="J14" s="54"/>
      <c r="K14" s="55"/>
      <c r="L14" s="56"/>
      <c r="M14" s="35"/>
      <c r="N14" s="34"/>
      <c r="O14" s="32"/>
      <c r="P14" s="35"/>
      <c r="Q14" s="28"/>
      <c r="R14" s="36"/>
    </row>
  </sheetData>
  <mergeCells count="11">
    <mergeCell ref="A3:B4"/>
    <mergeCell ref="C3:C4"/>
    <mergeCell ref="D5:F5"/>
    <mergeCell ref="G5:I5"/>
    <mergeCell ref="J5:L5"/>
    <mergeCell ref="R3:R5"/>
    <mergeCell ref="P4:P5"/>
    <mergeCell ref="Q4:Q5"/>
    <mergeCell ref="M5:O5"/>
    <mergeCell ref="D3:Q3"/>
    <mergeCell ref="D4:O4"/>
  </mergeCells>
  <pageMargins left="0.7" right="0.7" top="0.75" bottom="0.75" header="0.3" footer="0.3"/>
  <pageSetup paperSize="9" orientation="landscape" horizontalDpi="180" verticalDpi="180" r:id="rId1"/>
  <ignoredErrors>
    <ignoredError sqref="K7 N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Layout" workbookViewId="0">
      <selection activeCell="B15" sqref="B15"/>
    </sheetView>
  </sheetViews>
  <sheetFormatPr defaultRowHeight="15" x14ac:dyDescent="0.25"/>
  <cols>
    <col min="1" max="1" width="3.42578125" customWidth="1"/>
    <col min="2" max="2" width="25.140625" customWidth="1"/>
    <col min="4" max="4" width="6.42578125" customWidth="1"/>
    <col min="5" max="7" width="6.7109375" customWidth="1"/>
    <col min="8" max="8" width="6.42578125" customWidth="1"/>
    <col min="9" max="9" width="6.85546875" customWidth="1"/>
    <col min="10" max="10" width="7.42578125" customWidth="1"/>
    <col min="11" max="12" width="7.5703125" customWidth="1"/>
    <col min="13" max="13" width="11.7109375" customWidth="1"/>
    <col min="14" max="14" width="11.28515625" customWidth="1"/>
    <col min="15" max="15" width="7.5703125" customWidth="1"/>
  </cols>
  <sheetData>
    <row r="1" spans="1:15" x14ac:dyDescent="0.25">
      <c r="A1" s="76" t="s">
        <v>8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32" t="s">
        <v>0</v>
      </c>
      <c r="B3" s="133"/>
      <c r="C3" s="4"/>
      <c r="D3" s="132" t="s">
        <v>1</v>
      </c>
      <c r="E3" s="134"/>
      <c r="F3" s="134"/>
      <c r="G3" s="134"/>
      <c r="H3" s="134"/>
      <c r="I3" s="134"/>
      <c r="J3" s="134"/>
      <c r="K3" s="134"/>
      <c r="L3" s="133"/>
      <c r="M3" s="5"/>
      <c r="N3" s="5"/>
      <c r="O3" s="6"/>
    </row>
    <row r="4" spans="1:15" s="39" customFormat="1" ht="45.75" thickBot="1" x14ac:dyDescent="0.3">
      <c r="A4" s="37" t="s">
        <v>2</v>
      </c>
      <c r="B4" s="38" t="s">
        <v>3</v>
      </c>
      <c r="C4" s="38" t="s">
        <v>4</v>
      </c>
      <c r="D4" s="135" t="s">
        <v>29</v>
      </c>
      <c r="E4" s="136"/>
      <c r="F4" s="137"/>
      <c r="G4" s="135" t="s">
        <v>30</v>
      </c>
      <c r="H4" s="136"/>
      <c r="I4" s="137"/>
      <c r="J4" s="135" t="s">
        <v>47</v>
      </c>
      <c r="K4" s="136"/>
      <c r="L4" s="137"/>
      <c r="M4" s="74" t="s">
        <v>5</v>
      </c>
      <c r="N4" s="74" t="s">
        <v>11</v>
      </c>
      <c r="O4" s="75" t="s">
        <v>7</v>
      </c>
    </row>
    <row r="5" spans="1:15" x14ac:dyDescent="0.25">
      <c r="A5" s="7">
        <v>1</v>
      </c>
      <c r="B5" s="8" t="s">
        <v>58</v>
      </c>
      <c r="C5" s="9">
        <v>1</v>
      </c>
      <c r="D5" s="10">
        <v>27</v>
      </c>
      <c r="E5" s="11">
        <v>27</v>
      </c>
      <c r="F5" s="12">
        <v>27</v>
      </c>
      <c r="G5" s="13">
        <v>29</v>
      </c>
      <c r="H5" s="11">
        <v>29</v>
      </c>
      <c r="I5" s="14">
        <v>29</v>
      </c>
      <c r="J5" s="10">
        <v>29</v>
      </c>
      <c r="K5" s="11">
        <v>29</v>
      </c>
      <c r="L5" s="12">
        <v>29</v>
      </c>
      <c r="M5" s="15"/>
      <c r="N5" s="8">
        <f>AVERAGE(D5:F5)+AVERAGE(G5:I5)+AVERAGE(J5:L5)-M5</f>
        <v>85</v>
      </c>
      <c r="O5" s="16">
        <v>2</v>
      </c>
    </row>
    <row r="6" spans="1:15" x14ac:dyDescent="0.25">
      <c r="A6" s="17">
        <v>2</v>
      </c>
      <c r="B6" s="18" t="s">
        <v>59</v>
      </c>
      <c r="C6" s="19">
        <v>2</v>
      </c>
      <c r="D6" s="20">
        <v>29</v>
      </c>
      <c r="E6" s="21">
        <v>29</v>
      </c>
      <c r="F6" s="22">
        <v>30</v>
      </c>
      <c r="G6" s="23">
        <v>26</v>
      </c>
      <c r="H6" s="21">
        <v>26</v>
      </c>
      <c r="I6" s="24">
        <v>26</v>
      </c>
      <c r="J6" s="20">
        <v>27</v>
      </c>
      <c r="K6" s="21">
        <v>27</v>
      </c>
      <c r="L6" s="22">
        <v>27</v>
      </c>
      <c r="M6" s="25"/>
      <c r="N6" s="18">
        <f t="shared" ref="N6:N13" si="0">AVERAGE(D6:F6)+AVERAGE(G6:I6)+AVERAGE(J6:L6)-M6</f>
        <v>82.333333333333329</v>
      </c>
      <c r="O6" s="26"/>
    </row>
    <row r="7" spans="1:15" x14ac:dyDescent="0.25">
      <c r="A7" s="17">
        <v>3</v>
      </c>
      <c r="B7" s="18" t="s">
        <v>60</v>
      </c>
      <c r="C7" s="19">
        <v>3</v>
      </c>
      <c r="D7" s="20">
        <v>28</v>
      </c>
      <c r="E7" s="21">
        <v>30</v>
      </c>
      <c r="F7" s="22">
        <v>29</v>
      </c>
      <c r="G7" s="23">
        <v>28</v>
      </c>
      <c r="H7" s="21">
        <v>28</v>
      </c>
      <c r="I7" s="24">
        <v>28</v>
      </c>
      <c r="J7" s="20">
        <v>27</v>
      </c>
      <c r="K7" s="21">
        <v>27</v>
      </c>
      <c r="L7" s="22">
        <v>28</v>
      </c>
      <c r="M7" s="25"/>
      <c r="N7" s="18">
        <f t="shared" si="0"/>
        <v>84.333333333333329</v>
      </c>
      <c r="O7" s="26">
        <v>3</v>
      </c>
    </row>
    <row r="8" spans="1:15" x14ac:dyDescent="0.25">
      <c r="A8" s="17">
        <v>4</v>
      </c>
      <c r="B8" s="18" t="s">
        <v>61</v>
      </c>
      <c r="C8" s="19">
        <v>4</v>
      </c>
      <c r="D8" s="20">
        <v>30</v>
      </c>
      <c r="E8" s="21">
        <v>29</v>
      </c>
      <c r="F8" s="22">
        <v>28</v>
      </c>
      <c r="G8" s="23">
        <v>30</v>
      </c>
      <c r="H8" s="21">
        <v>30</v>
      </c>
      <c r="I8" s="24">
        <v>30</v>
      </c>
      <c r="J8" s="20">
        <v>30</v>
      </c>
      <c r="K8" s="21">
        <v>30</v>
      </c>
      <c r="L8" s="22">
        <v>30</v>
      </c>
      <c r="M8" s="25"/>
      <c r="N8" s="18">
        <f t="shared" si="0"/>
        <v>89</v>
      </c>
      <c r="O8" s="26">
        <v>1</v>
      </c>
    </row>
    <row r="9" spans="1:15" x14ac:dyDescent="0.25">
      <c r="A9" s="17">
        <v>5</v>
      </c>
      <c r="B9" s="18" t="s">
        <v>57</v>
      </c>
      <c r="C9" s="19">
        <v>9</v>
      </c>
      <c r="D9" s="20">
        <v>26</v>
      </c>
      <c r="E9" s="21">
        <v>26</v>
      </c>
      <c r="F9" s="22">
        <v>26</v>
      </c>
      <c r="G9" s="23">
        <v>23</v>
      </c>
      <c r="H9" s="21">
        <v>23</v>
      </c>
      <c r="I9" s="24">
        <v>23</v>
      </c>
      <c r="J9" s="20">
        <v>28</v>
      </c>
      <c r="K9" s="21">
        <v>28</v>
      </c>
      <c r="L9" s="22">
        <v>27</v>
      </c>
      <c r="M9" s="25"/>
      <c r="N9" s="18">
        <f t="shared" si="0"/>
        <v>76.666666666666671</v>
      </c>
      <c r="O9" s="26"/>
    </row>
    <row r="10" spans="1:15" x14ac:dyDescent="0.25">
      <c r="A10" s="17">
        <v>6</v>
      </c>
      <c r="B10" s="18" t="s">
        <v>62</v>
      </c>
      <c r="C10" s="19">
        <v>11</v>
      </c>
      <c r="D10" s="20">
        <v>25</v>
      </c>
      <c r="E10" s="21">
        <v>25</v>
      </c>
      <c r="F10" s="22">
        <v>25</v>
      </c>
      <c r="G10" s="23">
        <v>27</v>
      </c>
      <c r="H10" s="21">
        <v>27</v>
      </c>
      <c r="I10" s="24">
        <v>27</v>
      </c>
      <c r="J10" s="20">
        <v>25</v>
      </c>
      <c r="K10" s="21">
        <v>26</v>
      </c>
      <c r="L10" s="22">
        <v>27</v>
      </c>
      <c r="M10" s="25"/>
      <c r="N10" s="18">
        <f t="shared" si="0"/>
        <v>78</v>
      </c>
      <c r="O10" s="26"/>
    </row>
    <row r="11" spans="1:15" x14ac:dyDescent="0.25">
      <c r="A11" s="17">
        <v>7</v>
      </c>
      <c r="B11" s="18" t="s">
        <v>63</v>
      </c>
      <c r="C11" s="19">
        <v>5</v>
      </c>
      <c r="D11" s="20">
        <v>26</v>
      </c>
      <c r="E11" s="21">
        <v>26</v>
      </c>
      <c r="F11" s="22">
        <v>26</v>
      </c>
      <c r="G11" s="23">
        <v>23</v>
      </c>
      <c r="H11" s="21">
        <v>23</v>
      </c>
      <c r="I11" s="24">
        <v>23</v>
      </c>
      <c r="J11" s="20">
        <v>26</v>
      </c>
      <c r="K11" s="21">
        <v>27</v>
      </c>
      <c r="L11" s="22">
        <v>26</v>
      </c>
      <c r="M11" s="25"/>
      <c r="N11" s="18">
        <f>AVERAGE(D11:F11)+AVERAGE(G11:I11)+AVERAGE(J11:L11)-M11</f>
        <v>75.333333333333329</v>
      </c>
      <c r="O11" s="26"/>
    </row>
    <row r="12" spans="1:15" x14ac:dyDescent="0.25">
      <c r="A12" s="17">
        <v>8</v>
      </c>
      <c r="B12" s="18" t="s">
        <v>64</v>
      </c>
      <c r="C12" s="19">
        <v>8</v>
      </c>
      <c r="D12" s="20">
        <v>26</v>
      </c>
      <c r="E12" s="21">
        <v>25</v>
      </c>
      <c r="F12" s="22">
        <v>25</v>
      </c>
      <c r="G12" s="23">
        <v>24</v>
      </c>
      <c r="H12" s="21">
        <v>24</v>
      </c>
      <c r="I12" s="24">
        <v>24</v>
      </c>
      <c r="J12" s="20">
        <v>26</v>
      </c>
      <c r="K12" s="21">
        <v>26</v>
      </c>
      <c r="L12" s="22">
        <v>27</v>
      </c>
      <c r="M12" s="25"/>
      <c r="N12" s="18">
        <f t="shared" si="0"/>
        <v>75.666666666666657</v>
      </c>
      <c r="O12" s="26"/>
    </row>
    <row r="13" spans="1:15" x14ac:dyDescent="0.25">
      <c r="A13" s="17">
        <v>9</v>
      </c>
      <c r="B13" s="18" t="s">
        <v>65</v>
      </c>
      <c r="C13" s="19">
        <v>10</v>
      </c>
      <c r="D13" s="20">
        <v>25</v>
      </c>
      <c r="E13" s="21">
        <v>25</v>
      </c>
      <c r="F13" s="22">
        <v>25</v>
      </c>
      <c r="G13" s="23">
        <v>25</v>
      </c>
      <c r="H13" s="21">
        <v>25</v>
      </c>
      <c r="I13" s="24">
        <v>25</v>
      </c>
      <c r="J13" s="20">
        <v>24</v>
      </c>
      <c r="K13" s="21">
        <v>24</v>
      </c>
      <c r="L13" s="22">
        <v>24</v>
      </c>
      <c r="M13" s="25"/>
      <c r="N13" s="18">
        <f t="shared" si="0"/>
        <v>74</v>
      </c>
      <c r="O13" s="26"/>
    </row>
    <row r="14" spans="1:15" x14ac:dyDescent="0.25">
      <c r="A14" s="17"/>
      <c r="B14" s="18"/>
      <c r="C14" s="19"/>
      <c r="D14" s="20"/>
      <c r="E14" s="21"/>
      <c r="F14" s="22"/>
      <c r="G14" s="23"/>
      <c r="H14" s="21"/>
      <c r="I14" s="24"/>
      <c r="J14" s="20"/>
      <c r="K14" s="21"/>
      <c r="L14" s="22"/>
      <c r="M14" s="25"/>
      <c r="N14" s="18"/>
      <c r="O14" s="26"/>
    </row>
    <row r="15" spans="1:15" x14ac:dyDescent="0.25">
      <c r="A15" s="17"/>
      <c r="B15" s="18"/>
      <c r="C15" s="19"/>
      <c r="D15" s="20"/>
      <c r="E15" s="21"/>
      <c r="F15" s="22"/>
      <c r="G15" s="23"/>
      <c r="H15" s="21"/>
      <c r="I15" s="24"/>
      <c r="J15" s="20"/>
      <c r="K15" s="21"/>
      <c r="L15" s="22"/>
      <c r="M15" s="25"/>
      <c r="N15" s="18"/>
      <c r="O15" s="26"/>
    </row>
    <row r="16" spans="1:15" ht="15.75" thickBot="1" x14ac:dyDescent="0.3">
      <c r="A16" s="27"/>
      <c r="B16" s="28"/>
      <c r="C16" s="29"/>
      <c r="D16" s="30"/>
      <c r="E16" s="31"/>
      <c r="F16" s="32"/>
      <c r="G16" s="33"/>
      <c r="H16" s="31"/>
      <c r="I16" s="34"/>
      <c r="J16" s="30"/>
      <c r="K16" s="31"/>
      <c r="L16" s="32"/>
      <c r="M16" s="35"/>
      <c r="N16" s="28"/>
      <c r="O16" s="36"/>
    </row>
  </sheetData>
  <mergeCells count="5"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Layout" workbookViewId="0">
      <selection activeCell="F25" sqref="F25"/>
    </sheetView>
  </sheetViews>
  <sheetFormatPr defaultRowHeight="15" x14ac:dyDescent="0.25"/>
  <cols>
    <col min="1" max="1" width="3.7109375" customWidth="1"/>
    <col min="2" max="2" width="21" customWidth="1"/>
    <col min="4" max="4" width="6.42578125" customWidth="1"/>
    <col min="5" max="7" width="6.7109375" customWidth="1"/>
    <col min="8" max="8" width="6.42578125" customWidth="1"/>
    <col min="9" max="9" width="6.85546875" customWidth="1"/>
    <col min="10" max="10" width="7.42578125" customWidth="1"/>
    <col min="11" max="12" width="7.5703125" customWidth="1"/>
    <col min="13" max="13" width="11.7109375" customWidth="1"/>
    <col min="14" max="14" width="11.28515625" customWidth="1"/>
  </cols>
  <sheetData>
    <row r="1" spans="1:15" x14ac:dyDescent="0.25">
      <c r="A1" s="76" t="s">
        <v>13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32" t="s">
        <v>0</v>
      </c>
      <c r="B3" s="133"/>
      <c r="C3" s="4"/>
      <c r="D3" s="132" t="s">
        <v>1</v>
      </c>
      <c r="E3" s="134"/>
      <c r="F3" s="134"/>
      <c r="G3" s="134"/>
      <c r="H3" s="134"/>
      <c r="I3" s="134"/>
      <c r="J3" s="134"/>
      <c r="K3" s="134"/>
      <c r="L3" s="133"/>
      <c r="M3" s="5"/>
      <c r="N3" s="5"/>
      <c r="O3" s="6"/>
    </row>
    <row r="4" spans="1:15" ht="45.75" thickBot="1" x14ac:dyDescent="0.3">
      <c r="A4" s="37" t="s">
        <v>2</v>
      </c>
      <c r="B4" s="38" t="s">
        <v>3</v>
      </c>
      <c r="C4" s="38" t="s">
        <v>4</v>
      </c>
      <c r="D4" s="135" t="s">
        <v>25</v>
      </c>
      <c r="E4" s="136"/>
      <c r="F4" s="137"/>
      <c r="G4" s="135" t="s">
        <v>29</v>
      </c>
      <c r="H4" s="136"/>
      <c r="I4" s="137"/>
      <c r="J4" s="135" t="s">
        <v>30</v>
      </c>
      <c r="K4" s="136"/>
      <c r="L4" s="137"/>
      <c r="M4" s="74" t="s">
        <v>5</v>
      </c>
      <c r="N4" s="74" t="s">
        <v>11</v>
      </c>
      <c r="O4" s="75" t="s">
        <v>7</v>
      </c>
    </row>
    <row r="5" spans="1:15" x14ac:dyDescent="0.25">
      <c r="A5" s="7">
        <v>1</v>
      </c>
      <c r="B5" s="8" t="s">
        <v>62</v>
      </c>
      <c r="C5" s="9">
        <v>12</v>
      </c>
      <c r="D5" s="10">
        <v>27</v>
      </c>
      <c r="E5" s="11">
        <v>29</v>
      </c>
      <c r="F5" s="12">
        <v>30</v>
      </c>
      <c r="G5" s="13">
        <v>28</v>
      </c>
      <c r="H5" s="11">
        <v>28</v>
      </c>
      <c r="I5" s="14">
        <v>28</v>
      </c>
      <c r="J5" s="10">
        <v>30</v>
      </c>
      <c r="K5" s="11">
        <v>29</v>
      </c>
      <c r="L5" s="12">
        <v>29</v>
      </c>
      <c r="M5" s="15"/>
      <c r="N5" s="8">
        <f>AVERAGE(D5:F5)+AVERAGE(G5:I5)+AVERAGE(J5:L5)-M5</f>
        <v>86</v>
      </c>
      <c r="O5" s="16">
        <v>2</v>
      </c>
    </row>
    <row r="6" spans="1:15" x14ac:dyDescent="0.25">
      <c r="A6" s="17">
        <v>2</v>
      </c>
      <c r="B6" s="18" t="s">
        <v>66</v>
      </c>
      <c r="C6" s="19">
        <v>13</v>
      </c>
      <c r="D6" s="20">
        <v>27</v>
      </c>
      <c r="E6" s="21">
        <v>27</v>
      </c>
      <c r="F6" s="22">
        <v>27</v>
      </c>
      <c r="G6" s="23">
        <v>25</v>
      </c>
      <c r="H6" s="21">
        <v>25</v>
      </c>
      <c r="I6" s="24">
        <v>25</v>
      </c>
      <c r="J6" s="20">
        <v>28</v>
      </c>
      <c r="K6" s="21">
        <v>28</v>
      </c>
      <c r="L6" s="22">
        <v>28</v>
      </c>
      <c r="M6" s="25"/>
      <c r="N6" s="18">
        <f t="shared" ref="N6:N10" si="0">AVERAGE(D6:F6)+AVERAGE(G6:I6)+AVERAGE(J6:L6)-M6</f>
        <v>80</v>
      </c>
      <c r="O6" s="26"/>
    </row>
    <row r="7" spans="1:15" x14ac:dyDescent="0.25">
      <c r="A7" s="17">
        <v>3</v>
      </c>
      <c r="B7" s="18" t="s">
        <v>26</v>
      </c>
      <c r="C7" s="19">
        <v>15</v>
      </c>
      <c r="D7" s="20">
        <v>28</v>
      </c>
      <c r="E7" s="21">
        <v>28</v>
      </c>
      <c r="F7" s="22">
        <v>27</v>
      </c>
      <c r="G7" s="23">
        <v>26</v>
      </c>
      <c r="H7" s="21">
        <v>26</v>
      </c>
      <c r="I7" s="24">
        <v>26</v>
      </c>
      <c r="J7" s="20">
        <v>26</v>
      </c>
      <c r="K7" s="21">
        <v>26</v>
      </c>
      <c r="L7" s="22">
        <v>26</v>
      </c>
      <c r="M7" s="25"/>
      <c r="N7" s="18">
        <f t="shared" si="0"/>
        <v>79.666666666666671</v>
      </c>
      <c r="O7" s="26"/>
    </row>
    <row r="8" spans="1:15" x14ac:dyDescent="0.25">
      <c r="A8" s="17">
        <v>4</v>
      </c>
      <c r="B8" s="18" t="s">
        <v>50</v>
      </c>
      <c r="C8" s="19">
        <v>16</v>
      </c>
      <c r="D8" s="20">
        <v>29</v>
      </c>
      <c r="E8" s="21">
        <v>27</v>
      </c>
      <c r="F8" s="22">
        <v>28</v>
      </c>
      <c r="G8" s="23">
        <v>30</v>
      </c>
      <c r="H8" s="21">
        <v>27</v>
      </c>
      <c r="I8" s="24">
        <v>29</v>
      </c>
      <c r="J8" s="20">
        <v>27</v>
      </c>
      <c r="K8" s="21">
        <v>27</v>
      </c>
      <c r="L8" s="22">
        <v>27</v>
      </c>
      <c r="M8" s="25"/>
      <c r="N8" s="18">
        <f t="shared" si="0"/>
        <v>83.666666666666671</v>
      </c>
      <c r="O8" s="26">
        <v>3</v>
      </c>
    </row>
    <row r="9" spans="1:15" x14ac:dyDescent="0.25">
      <c r="A9" s="17">
        <v>5</v>
      </c>
      <c r="B9" s="18" t="s">
        <v>67</v>
      </c>
      <c r="C9" s="19">
        <v>17</v>
      </c>
      <c r="D9" s="20">
        <v>27</v>
      </c>
      <c r="E9" s="21">
        <v>27</v>
      </c>
      <c r="F9" s="22">
        <v>27</v>
      </c>
      <c r="G9" s="23">
        <v>27</v>
      </c>
      <c r="H9" s="21">
        <v>29</v>
      </c>
      <c r="I9" s="24">
        <v>27</v>
      </c>
      <c r="J9" s="20">
        <v>25</v>
      </c>
      <c r="K9" s="21">
        <v>25</v>
      </c>
      <c r="L9" s="22">
        <v>25</v>
      </c>
      <c r="M9" s="25"/>
      <c r="N9" s="18">
        <f t="shared" si="0"/>
        <v>79.666666666666671</v>
      </c>
      <c r="O9" s="26"/>
    </row>
    <row r="10" spans="1:15" x14ac:dyDescent="0.25">
      <c r="A10" s="17">
        <v>6</v>
      </c>
      <c r="B10" s="18" t="s">
        <v>68</v>
      </c>
      <c r="C10" s="19">
        <v>18</v>
      </c>
      <c r="D10" s="20">
        <v>30</v>
      </c>
      <c r="E10" s="21">
        <v>30</v>
      </c>
      <c r="F10" s="22">
        <v>30</v>
      </c>
      <c r="G10" s="23">
        <v>29</v>
      </c>
      <c r="H10" s="21">
        <v>30</v>
      </c>
      <c r="I10" s="24">
        <v>30</v>
      </c>
      <c r="J10" s="20">
        <v>29</v>
      </c>
      <c r="K10" s="21">
        <v>30</v>
      </c>
      <c r="L10" s="22">
        <v>30</v>
      </c>
      <c r="M10" s="25"/>
      <c r="N10" s="18">
        <f t="shared" si="0"/>
        <v>89.333333333333343</v>
      </c>
      <c r="O10" s="26">
        <v>1</v>
      </c>
    </row>
    <row r="11" spans="1:15" ht="15.75" thickBot="1" x14ac:dyDescent="0.3">
      <c r="A11" s="27"/>
      <c r="B11" s="28"/>
      <c r="C11" s="29"/>
      <c r="D11" s="30"/>
      <c r="E11" s="31"/>
      <c r="F11" s="32"/>
      <c r="G11" s="33"/>
      <c r="H11" s="31"/>
      <c r="I11" s="34"/>
      <c r="J11" s="30"/>
      <c r="K11" s="31"/>
      <c r="L11" s="32"/>
      <c r="M11" s="35"/>
      <c r="N11" s="28"/>
      <c r="O11" s="36"/>
    </row>
  </sheetData>
  <mergeCells count="5">
    <mergeCell ref="A3:B3"/>
    <mergeCell ref="D3:L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Layout" topLeftCell="A4" zoomScale="90" zoomScalePageLayoutView="90" workbookViewId="0">
      <selection activeCell="O13" sqref="O13"/>
    </sheetView>
  </sheetViews>
  <sheetFormatPr defaultRowHeight="15" x14ac:dyDescent="0.25"/>
  <cols>
    <col min="1" max="1" width="4.85546875" customWidth="1"/>
    <col min="2" max="2" width="25" customWidth="1"/>
    <col min="3" max="3" width="10.85546875" customWidth="1"/>
    <col min="4" max="4" width="4.140625" customWidth="1"/>
    <col min="5" max="5" width="3.85546875" customWidth="1"/>
    <col min="6" max="6" width="3.5703125" customWidth="1"/>
    <col min="7" max="8" width="3.85546875" customWidth="1"/>
    <col min="9" max="9" width="3.42578125" customWidth="1"/>
    <col min="10" max="10" width="4.7109375" customWidth="1"/>
    <col min="11" max="11" width="3.7109375" customWidth="1"/>
    <col min="12" max="12" width="4.7109375" customWidth="1"/>
    <col min="13" max="13" width="11.5703125" customWidth="1"/>
    <col min="14" max="14" width="12.85546875" customWidth="1"/>
    <col min="15" max="15" width="10.7109375" customWidth="1"/>
    <col min="16" max="16" width="2.7109375" customWidth="1"/>
    <col min="17" max="17" width="6.42578125" customWidth="1"/>
  </cols>
  <sheetData>
    <row r="1" spans="1:17" x14ac:dyDescent="0.25">
      <c r="A1" s="76" t="s">
        <v>48</v>
      </c>
      <c r="B1" s="2"/>
      <c r="C1" s="3"/>
    </row>
    <row r="2" spans="1:17" ht="15.75" thickBot="1" x14ac:dyDescent="0.3">
      <c r="A2" s="1"/>
      <c r="B2" s="2"/>
      <c r="C2" s="3"/>
    </row>
    <row r="3" spans="1:17" ht="15.75" thickBot="1" x14ac:dyDescent="0.3">
      <c r="A3" s="141" t="s">
        <v>0</v>
      </c>
      <c r="B3" s="142"/>
      <c r="C3" s="145"/>
      <c r="D3" s="132" t="s">
        <v>9</v>
      </c>
      <c r="E3" s="134"/>
      <c r="F3" s="134"/>
      <c r="G3" s="134"/>
      <c r="H3" s="134"/>
      <c r="I3" s="134"/>
      <c r="J3" s="134"/>
      <c r="K3" s="134"/>
      <c r="L3" s="134"/>
      <c r="M3" s="134"/>
      <c r="N3" s="133"/>
      <c r="O3" s="147" t="s">
        <v>7</v>
      </c>
    </row>
    <row r="4" spans="1:17" ht="15.75" customHeight="1" thickBot="1" x14ac:dyDescent="0.3">
      <c r="A4" s="143"/>
      <c r="B4" s="144"/>
      <c r="C4" s="146"/>
      <c r="D4" s="132" t="s">
        <v>1</v>
      </c>
      <c r="E4" s="134"/>
      <c r="F4" s="134"/>
      <c r="G4" s="134"/>
      <c r="H4" s="134"/>
      <c r="I4" s="134"/>
      <c r="J4" s="134"/>
      <c r="K4" s="134"/>
      <c r="L4" s="133"/>
      <c r="M4" s="138" t="s">
        <v>5</v>
      </c>
      <c r="N4" s="150" t="s">
        <v>6</v>
      </c>
      <c r="O4" s="148"/>
    </row>
    <row r="5" spans="1:17" ht="45.75" customHeight="1" thickBot="1" x14ac:dyDescent="0.3">
      <c r="A5" s="77" t="s">
        <v>2</v>
      </c>
      <c r="B5" s="38" t="s">
        <v>3</v>
      </c>
      <c r="C5" s="38" t="s">
        <v>4</v>
      </c>
      <c r="D5" s="135" t="s">
        <v>25</v>
      </c>
      <c r="E5" s="136"/>
      <c r="F5" s="137"/>
      <c r="G5" s="135" t="s">
        <v>23</v>
      </c>
      <c r="H5" s="136"/>
      <c r="I5" s="137"/>
      <c r="J5" s="135" t="s">
        <v>24</v>
      </c>
      <c r="K5" s="136"/>
      <c r="L5" s="137"/>
      <c r="M5" s="140"/>
      <c r="N5" s="151"/>
      <c r="O5" s="149"/>
    </row>
    <row r="6" spans="1:17" x14ac:dyDescent="0.25">
      <c r="A6" s="7">
        <v>1</v>
      </c>
      <c r="B6" s="8" t="s">
        <v>69</v>
      </c>
      <c r="C6" s="9">
        <v>24</v>
      </c>
      <c r="D6" s="40">
        <v>28</v>
      </c>
      <c r="E6" s="41">
        <v>27</v>
      </c>
      <c r="F6" s="42">
        <v>27</v>
      </c>
      <c r="G6" s="43">
        <v>24</v>
      </c>
      <c r="H6" s="41">
        <v>24</v>
      </c>
      <c r="I6" s="44">
        <v>24</v>
      </c>
      <c r="J6" s="40">
        <v>30</v>
      </c>
      <c r="K6" s="41">
        <v>29</v>
      </c>
      <c r="L6" s="42">
        <v>28</v>
      </c>
      <c r="M6" s="45"/>
      <c r="N6" s="99">
        <f>AVERAGE(D6:F6)+AVERAGE(G6:I6)+AVERAGE(J6:L6)-M6</f>
        <v>80.333333333333329</v>
      </c>
      <c r="O6" s="46"/>
      <c r="Q6" s="102"/>
    </row>
    <row r="7" spans="1:17" x14ac:dyDescent="0.25">
      <c r="A7" s="17">
        <v>2</v>
      </c>
      <c r="B7" s="18" t="s">
        <v>70</v>
      </c>
      <c r="C7" s="19">
        <v>25</v>
      </c>
      <c r="D7" s="47">
        <v>27</v>
      </c>
      <c r="E7" s="48">
        <v>27</v>
      </c>
      <c r="F7" s="49">
        <v>26</v>
      </c>
      <c r="G7" s="50">
        <v>26</v>
      </c>
      <c r="H7" s="48">
        <v>27</v>
      </c>
      <c r="I7" s="51">
        <v>27</v>
      </c>
      <c r="J7" s="47">
        <v>27</v>
      </c>
      <c r="K7" s="48">
        <v>27</v>
      </c>
      <c r="L7" s="49">
        <v>28</v>
      </c>
      <c r="M7" s="52"/>
      <c r="N7" s="100">
        <f t="shared" ref="N7:N20" si="0">AVERAGE(D7:F7)+AVERAGE(G7:I7)+AVERAGE(J7:L7)-M7</f>
        <v>80.666666666666671</v>
      </c>
      <c r="O7" s="53"/>
      <c r="Q7" s="102"/>
    </row>
    <row r="8" spans="1:17" x14ac:dyDescent="0.25">
      <c r="A8" s="17">
        <v>3</v>
      </c>
      <c r="B8" s="18" t="s">
        <v>71</v>
      </c>
      <c r="C8" s="19">
        <v>26</v>
      </c>
      <c r="D8" s="47">
        <v>27</v>
      </c>
      <c r="E8" s="48">
        <v>27</v>
      </c>
      <c r="F8" s="49">
        <v>28</v>
      </c>
      <c r="G8" s="50">
        <v>29</v>
      </c>
      <c r="H8" s="48">
        <v>27</v>
      </c>
      <c r="I8" s="51">
        <v>28</v>
      </c>
      <c r="J8" s="47">
        <v>27</v>
      </c>
      <c r="K8" s="48">
        <v>28</v>
      </c>
      <c r="L8" s="49">
        <v>29</v>
      </c>
      <c r="M8" s="52"/>
      <c r="N8" s="100">
        <f t="shared" si="0"/>
        <v>83.333333333333329</v>
      </c>
      <c r="O8" s="53">
        <v>3</v>
      </c>
      <c r="Q8" s="102"/>
    </row>
    <row r="9" spans="1:17" x14ac:dyDescent="0.25">
      <c r="A9" s="17">
        <v>4</v>
      </c>
      <c r="B9" s="18" t="s">
        <v>72</v>
      </c>
      <c r="C9" s="19">
        <v>27</v>
      </c>
      <c r="D9" s="47">
        <v>26</v>
      </c>
      <c r="E9" s="48">
        <v>28</v>
      </c>
      <c r="F9" s="49">
        <v>26</v>
      </c>
      <c r="G9" s="50">
        <v>25</v>
      </c>
      <c r="H9" s="48">
        <v>26</v>
      </c>
      <c r="I9" s="51">
        <v>26</v>
      </c>
      <c r="J9" s="47">
        <v>28</v>
      </c>
      <c r="K9" s="48">
        <v>28</v>
      </c>
      <c r="L9" s="49">
        <v>27</v>
      </c>
      <c r="M9" s="52"/>
      <c r="N9" s="100">
        <f t="shared" si="0"/>
        <v>80</v>
      </c>
      <c r="O9" s="53"/>
      <c r="Q9" s="102"/>
    </row>
    <row r="10" spans="1:17" x14ac:dyDescent="0.25">
      <c r="A10" s="17">
        <v>5</v>
      </c>
      <c r="B10" s="18" t="s">
        <v>73</v>
      </c>
      <c r="C10" s="19">
        <v>28</v>
      </c>
      <c r="D10" s="47">
        <v>25</v>
      </c>
      <c r="E10" s="48">
        <v>26</v>
      </c>
      <c r="F10" s="49">
        <v>25</v>
      </c>
      <c r="G10" s="50">
        <v>25</v>
      </c>
      <c r="H10" s="48">
        <v>25</v>
      </c>
      <c r="I10" s="51">
        <v>25</v>
      </c>
      <c r="J10" s="47">
        <v>27</v>
      </c>
      <c r="K10" s="48">
        <v>28</v>
      </c>
      <c r="L10" s="49">
        <v>29</v>
      </c>
      <c r="M10" s="52"/>
      <c r="N10" s="100">
        <f t="shared" si="0"/>
        <v>78.333333333333329</v>
      </c>
      <c r="O10" s="53"/>
      <c r="Q10" s="102"/>
    </row>
    <row r="11" spans="1:17" x14ac:dyDescent="0.25">
      <c r="A11" s="17">
        <v>6</v>
      </c>
      <c r="B11" s="18" t="s">
        <v>74</v>
      </c>
      <c r="C11" s="19">
        <v>29</v>
      </c>
      <c r="D11" s="47">
        <v>26</v>
      </c>
      <c r="E11" s="48">
        <v>26</v>
      </c>
      <c r="F11" s="49">
        <v>27</v>
      </c>
      <c r="G11" s="50">
        <v>27</v>
      </c>
      <c r="H11" s="48">
        <v>27</v>
      </c>
      <c r="I11" s="51">
        <v>27</v>
      </c>
      <c r="J11" s="47">
        <v>27</v>
      </c>
      <c r="K11" s="48">
        <v>27</v>
      </c>
      <c r="L11" s="49">
        <v>27</v>
      </c>
      <c r="M11" s="52"/>
      <c r="N11" s="100">
        <f t="shared" si="0"/>
        <v>80.333333333333329</v>
      </c>
      <c r="O11" s="53"/>
      <c r="Q11" s="102"/>
    </row>
    <row r="12" spans="1:17" x14ac:dyDescent="0.25">
      <c r="A12" s="17">
        <v>7</v>
      </c>
      <c r="B12" s="18" t="s">
        <v>75</v>
      </c>
      <c r="C12" s="19">
        <v>30</v>
      </c>
      <c r="D12" s="47">
        <v>27</v>
      </c>
      <c r="E12" s="48">
        <v>28</v>
      </c>
      <c r="F12" s="49">
        <v>27</v>
      </c>
      <c r="G12" s="50">
        <v>26</v>
      </c>
      <c r="H12" s="48">
        <v>26</v>
      </c>
      <c r="I12" s="51">
        <v>27</v>
      </c>
      <c r="J12" s="47">
        <v>29</v>
      </c>
      <c r="K12" s="48">
        <v>29</v>
      </c>
      <c r="L12" s="49">
        <v>29</v>
      </c>
      <c r="M12" s="52"/>
      <c r="N12" s="100">
        <f t="shared" si="0"/>
        <v>82.666666666666657</v>
      </c>
      <c r="O12" s="53">
        <v>5</v>
      </c>
      <c r="Q12" s="102"/>
    </row>
    <row r="13" spans="1:17" x14ac:dyDescent="0.25">
      <c r="A13" s="17">
        <v>8</v>
      </c>
      <c r="B13" s="18" t="s">
        <v>76</v>
      </c>
      <c r="C13" s="19">
        <v>31</v>
      </c>
      <c r="D13" s="47">
        <v>27</v>
      </c>
      <c r="E13" s="48">
        <v>26</v>
      </c>
      <c r="F13" s="49">
        <v>27</v>
      </c>
      <c r="G13" s="50">
        <v>27</v>
      </c>
      <c r="H13" s="48">
        <v>26</v>
      </c>
      <c r="I13" s="51">
        <v>26</v>
      </c>
      <c r="J13" s="47">
        <v>27</v>
      </c>
      <c r="K13" s="48">
        <v>27</v>
      </c>
      <c r="L13" s="49">
        <v>27</v>
      </c>
      <c r="M13" s="52"/>
      <c r="N13" s="100">
        <f t="shared" si="0"/>
        <v>80</v>
      </c>
      <c r="O13" s="53"/>
      <c r="Q13" s="102"/>
    </row>
    <row r="14" spans="1:17" x14ac:dyDescent="0.25">
      <c r="A14" s="17">
        <v>9</v>
      </c>
      <c r="B14" s="18" t="s">
        <v>77</v>
      </c>
      <c r="C14" s="19">
        <v>34</v>
      </c>
      <c r="D14" s="47">
        <v>25</v>
      </c>
      <c r="E14" s="48">
        <v>25</v>
      </c>
      <c r="F14" s="49">
        <v>26</v>
      </c>
      <c r="G14" s="50">
        <v>27</v>
      </c>
      <c r="H14" s="48">
        <v>27</v>
      </c>
      <c r="I14" s="51">
        <v>27</v>
      </c>
      <c r="J14" s="47">
        <v>27</v>
      </c>
      <c r="K14" s="48">
        <v>27</v>
      </c>
      <c r="L14" s="49">
        <v>27</v>
      </c>
      <c r="M14" s="52"/>
      <c r="N14" s="100">
        <f t="shared" si="0"/>
        <v>79.333333333333329</v>
      </c>
      <c r="O14" s="53"/>
      <c r="Q14" s="102"/>
    </row>
    <row r="15" spans="1:17" x14ac:dyDescent="0.25">
      <c r="A15" s="17">
        <v>10</v>
      </c>
      <c r="B15" s="18" t="s">
        <v>78</v>
      </c>
      <c r="C15" s="19">
        <v>35</v>
      </c>
      <c r="D15" s="47">
        <v>27</v>
      </c>
      <c r="E15" s="48">
        <v>27</v>
      </c>
      <c r="F15" s="49">
        <v>27</v>
      </c>
      <c r="G15" s="50">
        <v>26</v>
      </c>
      <c r="H15" s="48">
        <v>26</v>
      </c>
      <c r="I15" s="51">
        <v>26</v>
      </c>
      <c r="J15" s="47">
        <v>27</v>
      </c>
      <c r="K15" s="48">
        <v>27</v>
      </c>
      <c r="L15" s="49">
        <v>27</v>
      </c>
      <c r="M15" s="52"/>
      <c r="N15" s="100">
        <f t="shared" si="0"/>
        <v>80</v>
      </c>
      <c r="O15" s="53"/>
      <c r="Q15" s="102"/>
    </row>
    <row r="16" spans="1:17" x14ac:dyDescent="0.25">
      <c r="A16" s="17">
        <v>11</v>
      </c>
      <c r="B16" s="18" t="s">
        <v>79</v>
      </c>
      <c r="C16" s="19">
        <v>36</v>
      </c>
      <c r="D16" s="47">
        <v>25</v>
      </c>
      <c r="E16" s="48">
        <v>26</v>
      </c>
      <c r="F16" s="49">
        <v>26</v>
      </c>
      <c r="G16" s="50">
        <v>26</v>
      </c>
      <c r="H16" s="48">
        <v>26</v>
      </c>
      <c r="I16" s="51">
        <v>26</v>
      </c>
      <c r="J16" s="47">
        <v>28</v>
      </c>
      <c r="K16" s="48">
        <v>27</v>
      </c>
      <c r="L16" s="49">
        <v>27</v>
      </c>
      <c r="M16" s="52"/>
      <c r="N16" s="100">
        <f>AVERAGE(D16:F16)+AVERAGE(G16:I16)+AVERAGE(J16:L16)-M16</f>
        <v>79</v>
      </c>
      <c r="O16" s="53"/>
      <c r="Q16" s="102"/>
    </row>
    <row r="17" spans="1:17" x14ac:dyDescent="0.25">
      <c r="A17" s="61">
        <v>12</v>
      </c>
      <c r="B17" s="62" t="s">
        <v>80</v>
      </c>
      <c r="C17" s="63">
        <v>37</v>
      </c>
      <c r="D17" s="64">
        <v>26</v>
      </c>
      <c r="E17" s="65">
        <v>25</v>
      </c>
      <c r="F17" s="66">
        <v>25</v>
      </c>
      <c r="G17" s="67">
        <v>25</v>
      </c>
      <c r="H17" s="65">
        <v>25</v>
      </c>
      <c r="I17" s="68">
        <v>25</v>
      </c>
      <c r="J17" s="64">
        <v>25</v>
      </c>
      <c r="K17" s="65">
        <v>25</v>
      </c>
      <c r="L17" s="66">
        <v>25</v>
      </c>
      <c r="M17" s="69"/>
      <c r="N17" s="100">
        <f>AVERAGE(D17:F17)+AVERAGE(G17:I17)+AVERAGE(J17:L17)-M17</f>
        <v>75.333333333333329</v>
      </c>
      <c r="O17" s="70"/>
      <c r="Q17" s="102"/>
    </row>
    <row r="18" spans="1:17" x14ac:dyDescent="0.25">
      <c r="A18" s="61">
        <v>13</v>
      </c>
      <c r="B18" s="62" t="s">
        <v>81</v>
      </c>
      <c r="C18" s="63">
        <v>38</v>
      </c>
      <c r="D18" s="64">
        <v>30</v>
      </c>
      <c r="E18" s="65">
        <v>30</v>
      </c>
      <c r="F18" s="66">
        <v>30</v>
      </c>
      <c r="G18" s="67">
        <v>30</v>
      </c>
      <c r="H18" s="65">
        <v>30</v>
      </c>
      <c r="I18" s="68">
        <v>30</v>
      </c>
      <c r="J18" s="64">
        <v>27</v>
      </c>
      <c r="K18" s="65">
        <v>29</v>
      </c>
      <c r="L18" s="66">
        <v>30</v>
      </c>
      <c r="M18" s="69"/>
      <c r="N18" s="100">
        <f>AVERAGE(D18:F18)+AVERAGE(G18:I18)+AVERAGE(J18:L18)-M18</f>
        <v>88.666666666666671</v>
      </c>
      <c r="O18" s="70">
        <v>1</v>
      </c>
      <c r="Q18" s="102"/>
    </row>
    <row r="19" spans="1:17" x14ac:dyDescent="0.25">
      <c r="A19" s="61">
        <v>14</v>
      </c>
      <c r="B19" s="62" t="s">
        <v>82</v>
      </c>
      <c r="C19" s="63">
        <v>39</v>
      </c>
      <c r="D19" s="64">
        <v>29</v>
      </c>
      <c r="E19" s="65">
        <v>29</v>
      </c>
      <c r="F19" s="66">
        <v>29</v>
      </c>
      <c r="G19" s="67">
        <v>27</v>
      </c>
      <c r="H19" s="65">
        <v>28</v>
      </c>
      <c r="I19" s="68">
        <v>29</v>
      </c>
      <c r="J19" s="64">
        <v>27</v>
      </c>
      <c r="K19" s="65">
        <v>27</v>
      </c>
      <c r="L19" s="66">
        <v>27</v>
      </c>
      <c r="M19" s="69"/>
      <c r="N19" s="100">
        <f>AVERAGE(D19:F19)+AVERAGE(G19:I19)+AVERAGE(J19:L19)-M19</f>
        <v>84</v>
      </c>
      <c r="O19" s="70">
        <v>2</v>
      </c>
      <c r="Q19" s="102"/>
    </row>
    <row r="20" spans="1:17" ht="15.75" thickBot="1" x14ac:dyDescent="0.3">
      <c r="A20" s="27">
        <v>15</v>
      </c>
      <c r="B20" s="28" t="s">
        <v>83</v>
      </c>
      <c r="C20" s="29">
        <v>40</v>
      </c>
      <c r="D20" s="54">
        <v>26</v>
      </c>
      <c r="E20" s="55">
        <v>27</v>
      </c>
      <c r="F20" s="56">
        <v>27</v>
      </c>
      <c r="G20" s="57">
        <v>28</v>
      </c>
      <c r="H20" s="55">
        <v>29</v>
      </c>
      <c r="I20" s="58">
        <v>27</v>
      </c>
      <c r="J20" s="54">
        <v>29</v>
      </c>
      <c r="K20" s="55">
        <v>30</v>
      </c>
      <c r="L20" s="56">
        <v>27</v>
      </c>
      <c r="M20" s="59"/>
      <c r="N20" s="101">
        <f t="shared" si="0"/>
        <v>83.333333333333343</v>
      </c>
      <c r="O20" s="60">
        <v>4</v>
      </c>
      <c r="Q20" s="102"/>
    </row>
    <row r="21" spans="1:17" x14ac:dyDescent="0.25">
      <c r="A21" s="97"/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</sheetData>
  <mergeCells count="10">
    <mergeCell ref="A3:B4"/>
    <mergeCell ref="C3:C4"/>
    <mergeCell ref="D3:N3"/>
    <mergeCell ref="O3:O5"/>
    <mergeCell ref="D4:L4"/>
    <mergeCell ref="M4:M5"/>
    <mergeCell ref="N4:N5"/>
    <mergeCell ref="D5:F5"/>
    <mergeCell ref="G5:I5"/>
    <mergeCell ref="J5:L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view="pageLayout" workbookViewId="0">
      <selection activeCell="L24" sqref="L24"/>
    </sheetView>
  </sheetViews>
  <sheetFormatPr defaultRowHeight="15" x14ac:dyDescent="0.25"/>
  <cols>
    <col min="1" max="1" width="5" customWidth="1"/>
    <col min="2" max="2" width="18.140625" customWidth="1"/>
    <col min="4" max="4" width="4.28515625" customWidth="1"/>
    <col min="5" max="5" width="4.5703125" customWidth="1"/>
    <col min="6" max="6" width="4.7109375" customWidth="1"/>
    <col min="7" max="7" width="4.5703125" customWidth="1"/>
    <col min="8" max="8" width="4.7109375" customWidth="1"/>
    <col min="9" max="9" width="4.28515625" customWidth="1"/>
    <col min="10" max="14" width="4.42578125" customWidth="1"/>
    <col min="15" max="15" width="3.85546875" customWidth="1"/>
    <col min="16" max="16" width="11.7109375" customWidth="1"/>
    <col min="17" max="17" width="11.28515625" customWidth="1"/>
  </cols>
  <sheetData>
    <row r="1" spans="1:18" x14ac:dyDescent="0.25">
      <c r="A1" s="76" t="s">
        <v>41</v>
      </c>
      <c r="B1" s="2"/>
      <c r="C1" s="3"/>
    </row>
    <row r="2" spans="1:18" ht="15.75" thickBot="1" x14ac:dyDescent="0.3">
      <c r="C2" s="3"/>
    </row>
    <row r="3" spans="1:18" ht="15.75" thickBot="1" x14ac:dyDescent="0.3">
      <c r="A3" s="132" t="s">
        <v>0</v>
      </c>
      <c r="B3" s="133"/>
      <c r="C3" s="4"/>
      <c r="D3" s="132" t="s">
        <v>1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3"/>
      <c r="P3" s="5"/>
      <c r="Q3" s="5"/>
      <c r="R3" s="6"/>
    </row>
    <row r="4" spans="1:18" ht="45.75" thickBot="1" x14ac:dyDescent="0.3">
      <c r="A4" s="37" t="s">
        <v>2</v>
      </c>
      <c r="B4" s="38" t="s">
        <v>3</v>
      </c>
      <c r="C4" s="38" t="s">
        <v>4</v>
      </c>
      <c r="D4" s="135" t="s">
        <v>22</v>
      </c>
      <c r="E4" s="136"/>
      <c r="F4" s="137"/>
      <c r="G4" s="135" t="s">
        <v>23</v>
      </c>
      <c r="H4" s="136"/>
      <c r="I4" s="137"/>
      <c r="J4" s="129" t="s">
        <v>24</v>
      </c>
      <c r="K4" s="130"/>
      <c r="L4" s="131"/>
      <c r="M4" s="130" t="s">
        <v>25</v>
      </c>
      <c r="N4" s="130"/>
      <c r="O4" s="131"/>
      <c r="P4" s="74" t="s">
        <v>5</v>
      </c>
      <c r="Q4" s="74" t="s">
        <v>11</v>
      </c>
      <c r="R4" s="75" t="s">
        <v>7</v>
      </c>
    </row>
    <row r="5" spans="1:18" x14ac:dyDescent="0.25">
      <c r="A5" s="104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</row>
    <row r="6" spans="1:18" x14ac:dyDescent="0.25">
      <c r="A6" s="17">
        <v>1</v>
      </c>
      <c r="B6" s="18" t="s">
        <v>21</v>
      </c>
      <c r="C6" s="19">
        <v>7</v>
      </c>
      <c r="D6" s="20">
        <v>27</v>
      </c>
      <c r="E6" s="21">
        <v>27</v>
      </c>
      <c r="F6" s="22">
        <v>27</v>
      </c>
      <c r="G6" s="23">
        <v>30</v>
      </c>
      <c r="H6" s="21">
        <v>30</v>
      </c>
      <c r="I6" s="24">
        <v>30</v>
      </c>
      <c r="J6" s="20">
        <v>29</v>
      </c>
      <c r="K6" s="21">
        <v>29</v>
      </c>
      <c r="L6" s="24">
        <v>29</v>
      </c>
      <c r="M6" s="24">
        <v>30</v>
      </c>
      <c r="N6" s="24">
        <v>29</v>
      </c>
      <c r="O6" s="22">
        <v>29</v>
      </c>
      <c r="P6" s="25"/>
      <c r="Q6" s="18">
        <f>AVERAGE(D6:F6)+AVERAGE(G6:I6)+AVERAGE(J6:O6)+AVERAGE(M6:O6)-P6</f>
        <v>115.5</v>
      </c>
      <c r="R6" s="26">
        <v>2</v>
      </c>
    </row>
    <row r="7" spans="1:18" x14ac:dyDescent="0.25">
      <c r="A7" s="17">
        <v>2</v>
      </c>
      <c r="B7" s="18" t="s">
        <v>42</v>
      </c>
      <c r="C7" s="19">
        <v>8</v>
      </c>
      <c r="D7" s="20">
        <v>28</v>
      </c>
      <c r="E7" s="21">
        <v>28</v>
      </c>
      <c r="F7" s="22">
        <v>30</v>
      </c>
      <c r="G7" s="23">
        <v>28</v>
      </c>
      <c r="H7" s="21">
        <v>27</v>
      </c>
      <c r="I7" s="24">
        <v>28</v>
      </c>
      <c r="J7" s="20">
        <v>28</v>
      </c>
      <c r="K7" s="21">
        <v>28</v>
      </c>
      <c r="L7" s="24">
        <v>28</v>
      </c>
      <c r="M7" s="24">
        <v>27</v>
      </c>
      <c r="N7" s="24">
        <v>27</v>
      </c>
      <c r="O7" s="22">
        <v>27</v>
      </c>
      <c r="P7" s="25"/>
      <c r="Q7" s="18">
        <f t="shared" ref="Q7:Q9" si="0">AVERAGE(D7:F7)+AVERAGE(G7:I7)+AVERAGE(J7:O7)+AVERAGE(M7:O7)-P7</f>
        <v>110.83333333333334</v>
      </c>
      <c r="R7" s="26"/>
    </row>
    <row r="8" spans="1:18" x14ac:dyDescent="0.25">
      <c r="A8" s="17">
        <v>3</v>
      </c>
      <c r="B8" s="18" t="s">
        <v>43</v>
      </c>
      <c r="C8" s="19">
        <v>10</v>
      </c>
      <c r="D8" s="20">
        <v>29</v>
      </c>
      <c r="E8" s="21">
        <v>30</v>
      </c>
      <c r="F8" s="22">
        <v>29</v>
      </c>
      <c r="G8" s="23">
        <v>27</v>
      </c>
      <c r="H8" s="21">
        <v>28</v>
      </c>
      <c r="I8" s="24">
        <v>27</v>
      </c>
      <c r="J8" s="20">
        <v>26</v>
      </c>
      <c r="K8" s="21">
        <v>26</v>
      </c>
      <c r="L8" s="24">
        <v>26</v>
      </c>
      <c r="M8" s="24">
        <v>28</v>
      </c>
      <c r="N8" s="24">
        <v>28</v>
      </c>
      <c r="O8" s="22">
        <v>27</v>
      </c>
      <c r="P8" s="25"/>
      <c r="Q8" s="18">
        <f t="shared" si="0"/>
        <v>111.16666666666667</v>
      </c>
      <c r="R8" s="26">
        <v>3</v>
      </c>
    </row>
    <row r="9" spans="1:18" x14ac:dyDescent="0.25">
      <c r="A9" s="17">
        <v>4</v>
      </c>
      <c r="B9" s="18" t="s">
        <v>44</v>
      </c>
      <c r="C9" s="19">
        <v>15</v>
      </c>
      <c r="D9" s="20">
        <v>30</v>
      </c>
      <c r="E9" s="21">
        <v>29</v>
      </c>
      <c r="F9" s="22">
        <v>28</v>
      </c>
      <c r="G9" s="23">
        <v>29</v>
      </c>
      <c r="H9" s="21">
        <v>29</v>
      </c>
      <c r="I9" s="24">
        <v>29</v>
      </c>
      <c r="J9" s="20">
        <v>30</v>
      </c>
      <c r="K9" s="21">
        <v>30</v>
      </c>
      <c r="L9" s="24">
        <v>30</v>
      </c>
      <c r="M9" s="24">
        <v>29</v>
      </c>
      <c r="N9" s="24">
        <v>30</v>
      </c>
      <c r="O9" s="22">
        <v>30</v>
      </c>
      <c r="P9" s="25"/>
      <c r="Q9" s="18">
        <f t="shared" si="0"/>
        <v>117.5</v>
      </c>
      <c r="R9" s="26">
        <v>1</v>
      </c>
    </row>
    <row r="10" spans="1:18" x14ac:dyDescent="0.25">
      <c r="A10" s="17"/>
      <c r="B10" s="18"/>
      <c r="C10" s="19"/>
      <c r="D10" s="20"/>
      <c r="E10" s="21"/>
      <c r="F10" s="22"/>
      <c r="G10" s="23"/>
      <c r="H10" s="21"/>
      <c r="I10" s="24"/>
      <c r="J10" s="20"/>
      <c r="K10" s="21"/>
      <c r="L10" s="24"/>
      <c r="M10" s="24"/>
      <c r="N10" s="24"/>
      <c r="O10" s="22"/>
      <c r="P10" s="25"/>
      <c r="Q10" s="18"/>
      <c r="R10" s="26"/>
    </row>
    <row r="11" spans="1:18" x14ac:dyDescent="0.25">
      <c r="A11" s="107" t="s">
        <v>12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</row>
    <row r="12" spans="1:18" x14ac:dyDescent="0.25">
      <c r="A12" s="17">
        <v>1</v>
      </c>
      <c r="B12" s="18" t="s">
        <v>26</v>
      </c>
      <c r="C12" s="19">
        <v>1</v>
      </c>
      <c r="D12" s="20">
        <v>29</v>
      </c>
      <c r="E12" s="21">
        <v>29</v>
      </c>
      <c r="F12" s="22">
        <v>29</v>
      </c>
      <c r="G12" s="23">
        <v>30</v>
      </c>
      <c r="H12" s="21">
        <v>30</v>
      </c>
      <c r="I12" s="24">
        <v>30</v>
      </c>
      <c r="J12" s="20">
        <v>29</v>
      </c>
      <c r="K12" s="21">
        <v>29</v>
      </c>
      <c r="L12" s="24">
        <v>29</v>
      </c>
      <c r="M12" s="24">
        <v>29</v>
      </c>
      <c r="N12" s="24">
        <v>29</v>
      </c>
      <c r="O12" s="22">
        <v>30</v>
      </c>
      <c r="P12" s="25"/>
      <c r="Q12" s="18">
        <f>AVERAGE(D12:F12)+AVERAGE(G12:I12)+AVERAGE(J12:O12)+AVERAGE(M12:O12)-P12</f>
        <v>117.5</v>
      </c>
      <c r="R12" s="26">
        <v>1</v>
      </c>
    </row>
    <row r="13" spans="1:18" x14ac:dyDescent="0.25">
      <c r="A13" s="17">
        <v>2</v>
      </c>
      <c r="B13" s="18" t="s">
        <v>27</v>
      </c>
      <c r="C13" s="19">
        <v>3</v>
      </c>
      <c r="D13" s="20">
        <v>30</v>
      </c>
      <c r="E13" s="21">
        <v>30</v>
      </c>
      <c r="F13" s="22">
        <v>30</v>
      </c>
      <c r="G13" s="23">
        <v>28</v>
      </c>
      <c r="H13" s="21">
        <v>29</v>
      </c>
      <c r="I13" s="24">
        <v>29</v>
      </c>
      <c r="J13" s="20">
        <v>28</v>
      </c>
      <c r="K13" s="21">
        <v>28</v>
      </c>
      <c r="L13" s="24">
        <v>28</v>
      </c>
      <c r="M13" s="24">
        <v>28</v>
      </c>
      <c r="N13" s="24">
        <v>30</v>
      </c>
      <c r="O13" s="22">
        <v>28</v>
      </c>
      <c r="P13" s="25"/>
      <c r="Q13" s="18">
        <f t="shared" ref="Q13:Q15" si="1">AVERAGE(D13:F13)+AVERAGE(G13:I13)+AVERAGE(J13:O13)+AVERAGE(M13:O13)-P13</f>
        <v>115.66666666666667</v>
      </c>
      <c r="R13" s="26">
        <v>2</v>
      </c>
    </row>
    <row r="14" spans="1:18" x14ac:dyDescent="0.25">
      <c r="A14" s="17">
        <v>3</v>
      </c>
      <c r="B14" s="18" t="s">
        <v>45</v>
      </c>
      <c r="C14" s="19">
        <v>14</v>
      </c>
      <c r="D14" s="20">
        <v>27</v>
      </c>
      <c r="E14" s="21">
        <v>26</v>
      </c>
      <c r="F14" s="22">
        <v>27</v>
      </c>
      <c r="G14" s="23">
        <v>26</v>
      </c>
      <c r="H14" s="21">
        <v>26</v>
      </c>
      <c r="I14" s="24">
        <v>26</v>
      </c>
      <c r="J14" s="20">
        <v>27</v>
      </c>
      <c r="K14" s="21">
        <v>27</v>
      </c>
      <c r="L14" s="24">
        <v>27</v>
      </c>
      <c r="M14" s="24">
        <v>27</v>
      </c>
      <c r="N14" s="24">
        <v>27</v>
      </c>
      <c r="O14" s="22">
        <v>27</v>
      </c>
      <c r="P14" s="25"/>
      <c r="Q14" s="18">
        <f t="shared" si="1"/>
        <v>106.66666666666667</v>
      </c>
      <c r="R14" s="26"/>
    </row>
    <row r="15" spans="1:18" x14ac:dyDescent="0.25">
      <c r="A15" s="17">
        <v>4</v>
      </c>
      <c r="B15" s="18" t="s">
        <v>46</v>
      </c>
      <c r="C15" s="19">
        <v>18</v>
      </c>
      <c r="D15" s="20">
        <v>28</v>
      </c>
      <c r="E15" s="21">
        <v>28</v>
      </c>
      <c r="F15" s="22">
        <v>28</v>
      </c>
      <c r="G15" s="23">
        <v>29</v>
      </c>
      <c r="H15" s="21">
        <v>28</v>
      </c>
      <c r="I15" s="24">
        <v>28</v>
      </c>
      <c r="J15" s="20">
        <v>30</v>
      </c>
      <c r="K15" s="21">
        <v>30</v>
      </c>
      <c r="L15" s="24">
        <v>30</v>
      </c>
      <c r="M15" s="24">
        <v>30</v>
      </c>
      <c r="N15" s="24">
        <v>28</v>
      </c>
      <c r="O15" s="22">
        <v>29</v>
      </c>
      <c r="P15" s="25"/>
      <c r="Q15" s="18">
        <f t="shared" si="1"/>
        <v>114.83333333333333</v>
      </c>
      <c r="R15" s="26">
        <v>3</v>
      </c>
    </row>
    <row r="16" spans="1:18" ht="15.75" thickBot="1" x14ac:dyDescent="0.3">
      <c r="A16" s="27"/>
      <c r="B16" s="28"/>
      <c r="C16" s="29"/>
      <c r="D16" s="30"/>
      <c r="E16" s="31"/>
      <c r="F16" s="32"/>
      <c r="G16" s="33"/>
      <c r="H16" s="31"/>
      <c r="I16" s="34"/>
      <c r="J16" s="30"/>
      <c r="K16" s="31"/>
      <c r="L16" s="34"/>
      <c r="M16" s="34"/>
      <c r="N16" s="34"/>
      <c r="O16" s="32"/>
      <c r="P16" s="35"/>
      <c r="Q16" s="28"/>
      <c r="R16" s="36"/>
    </row>
  </sheetData>
  <mergeCells count="6">
    <mergeCell ref="J4:L4"/>
    <mergeCell ref="M4:O4"/>
    <mergeCell ref="A3:B3"/>
    <mergeCell ref="D3:O3"/>
    <mergeCell ref="D4:F4"/>
    <mergeCell ref="G4:I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view="pageLayout" topLeftCell="A2" workbookViewId="0">
      <selection activeCell="Q10" sqref="Q10"/>
    </sheetView>
  </sheetViews>
  <sheetFormatPr defaultRowHeight="15" x14ac:dyDescent="0.25"/>
  <cols>
    <col min="1" max="1" width="3.5703125" customWidth="1"/>
    <col min="2" max="2" width="17.7109375" customWidth="1"/>
    <col min="4" max="4" width="4.7109375" customWidth="1"/>
    <col min="5" max="5" width="5" customWidth="1"/>
    <col min="6" max="6" width="4.7109375" customWidth="1"/>
    <col min="7" max="7" width="4.42578125" customWidth="1"/>
    <col min="8" max="10" width="4.7109375" customWidth="1"/>
    <col min="11" max="11" width="5" customWidth="1"/>
    <col min="12" max="12" width="4.85546875" customWidth="1"/>
    <col min="13" max="13" width="5" customWidth="1"/>
    <col min="14" max="14" width="5.7109375" customWidth="1"/>
    <col min="15" max="15" width="5.42578125" customWidth="1"/>
    <col min="16" max="16" width="11.7109375" customWidth="1"/>
    <col min="17" max="17" width="11.28515625" customWidth="1"/>
  </cols>
  <sheetData>
    <row r="1" spans="1:18" x14ac:dyDescent="0.25">
      <c r="A1" s="76" t="s">
        <v>14</v>
      </c>
      <c r="B1" s="2"/>
      <c r="C1" s="3"/>
    </row>
    <row r="2" spans="1:18" ht="15.75" thickBot="1" x14ac:dyDescent="0.3">
      <c r="C2" s="3"/>
    </row>
    <row r="3" spans="1:18" ht="15.75" thickBot="1" x14ac:dyDescent="0.3">
      <c r="A3" s="132" t="s">
        <v>0</v>
      </c>
      <c r="B3" s="133"/>
      <c r="C3" s="4"/>
      <c r="D3" s="132" t="s">
        <v>1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3"/>
      <c r="P3" s="5"/>
      <c r="Q3" s="5"/>
      <c r="R3" s="6"/>
    </row>
    <row r="4" spans="1:18" ht="45.75" thickBot="1" x14ac:dyDescent="0.3">
      <c r="A4" s="37" t="s">
        <v>2</v>
      </c>
      <c r="B4" s="38" t="s">
        <v>3</v>
      </c>
      <c r="C4" s="38" t="s">
        <v>4</v>
      </c>
      <c r="D4" s="135" t="s">
        <v>22</v>
      </c>
      <c r="E4" s="136"/>
      <c r="F4" s="137"/>
      <c r="G4" s="135" t="s">
        <v>23</v>
      </c>
      <c r="H4" s="136"/>
      <c r="I4" s="137"/>
      <c r="J4" s="129" t="s">
        <v>24</v>
      </c>
      <c r="K4" s="130"/>
      <c r="L4" s="131"/>
      <c r="M4" s="130" t="s">
        <v>25</v>
      </c>
      <c r="N4" s="130"/>
      <c r="O4" s="131"/>
      <c r="P4" s="74" t="s">
        <v>5</v>
      </c>
      <c r="Q4" s="74" t="s">
        <v>11</v>
      </c>
      <c r="R4" s="75" t="s">
        <v>7</v>
      </c>
    </row>
    <row r="5" spans="1:18" ht="15.75" thickBot="1" x14ac:dyDescent="0.3">
      <c r="A5" s="152" t="s">
        <v>17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4"/>
    </row>
    <row r="6" spans="1:18" ht="15.75" thickBot="1" x14ac:dyDescent="0.3">
      <c r="A6" s="7">
        <v>1</v>
      </c>
      <c r="B6" s="8" t="s">
        <v>18</v>
      </c>
      <c r="C6" s="9">
        <v>1</v>
      </c>
      <c r="D6" s="10">
        <v>24</v>
      </c>
      <c r="E6" s="11">
        <v>27</v>
      </c>
      <c r="F6" s="12">
        <v>27</v>
      </c>
      <c r="G6" s="13">
        <v>27</v>
      </c>
      <c r="H6" s="11">
        <v>27</v>
      </c>
      <c r="I6" s="14">
        <v>27</v>
      </c>
      <c r="J6" s="10">
        <v>26</v>
      </c>
      <c r="K6" s="11">
        <v>26</v>
      </c>
      <c r="L6" s="14">
        <v>26</v>
      </c>
      <c r="M6" s="7">
        <v>27</v>
      </c>
      <c r="N6" s="14">
        <v>27</v>
      </c>
      <c r="O6" s="12">
        <v>27</v>
      </c>
      <c r="P6" s="15"/>
      <c r="Q6" s="8">
        <f>AVERAGE(D6:F6)+AVERAGE(G6:I6)+AVERAGE(J6:O6)+AVERAGE(M6:N6)-P6</f>
        <v>106.5</v>
      </c>
      <c r="R6" s="16"/>
    </row>
    <row r="7" spans="1:18" ht="15.75" thickBot="1" x14ac:dyDescent="0.3">
      <c r="A7" s="17">
        <v>2</v>
      </c>
      <c r="B7" s="18" t="s">
        <v>19</v>
      </c>
      <c r="C7" s="19">
        <v>5</v>
      </c>
      <c r="D7" s="20">
        <v>25</v>
      </c>
      <c r="E7" s="21">
        <v>29</v>
      </c>
      <c r="F7" s="22">
        <v>28</v>
      </c>
      <c r="G7" s="23">
        <v>29</v>
      </c>
      <c r="H7" s="21">
        <v>30</v>
      </c>
      <c r="I7" s="24">
        <v>29</v>
      </c>
      <c r="J7" s="20">
        <v>29</v>
      </c>
      <c r="K7" s="21">
        <v>29</v>
      </c>
      <c r="L7" s="24">
        <v>29</v>
      </c>
      <c r="M7" s="17">
        <v>30</v>
      </c>
      <c r="N7" s="24">
        <v>29</v>
      </c>
      <c r="O7" s="22">
        <v>30</v>
      </c>
      <c r="P7" s="25"/>
      <c r="Q7" s="8">
        <f t="shared" ref="Q7:Q9" si="0">AVERAGE(D7:F7)+AVERAGE(G7:I7)+AVERAGE(J7:O7)+AVERAGE(M7:N7)-P7</f>
        <v>115.5</v>
      </c>
      <c r="R7" s="26">
        <v>2</v>
      </c>
    </row>
    <row r="8" spans="1:18" ht="15.75" thickBot="1" x14ac:dyDescent="0.3">
      <c r="A8" s="17">
        <v>3</v>
      </c>
      <c r="B8" s="18" t="s">
        <v>20</v>
      </c>
      <c r="C8" s="19">
        <v>6</v>
      </c>
      <c r="D8" s="20">
        <v>28</v>
      </c>
      <c r="E8" s="21">
        <v>28</v>
      </c>
      <c r="F8" s="22">
        <v>29</v>
      </c>
      <c r="G8" s="23">
        <v>28</v>
      </c>
      <c r="H8" s="21">
        <v>29</v>
      </c>
      <c r="I8" s="24">
        <v>28</v>
      </c>
      <c r="J8" s="20">
        <v>28</v>
      </c>
      <c r="K8" s="21">
        <v>28</v>
      </c>
      <c r="L8" s="24">
        <v>28</v>
      </c>
      <c r="M8" s="17">
        <v>29</v>
      </c>
      <c r="N8" s="24">
        <v>30</v>
      </c>
      <c r="O8" s="22">
        <v>28</v>
      </c>
      <c r="P8" s="25"/>
      <c r="Q8" s="8">
        <f t="shared" si="0"/>
        <v>114.66666666666666</v>
      </c>
      <c r="R8" s="26">
        <v>3</v>
      </c>
    </row>
    <row r="9" spans="1:18" ht="15.75" thickBot="1" x14ac:dyDescent="0.3">
      <c r="A9" s="17">
        <v>4</v>
      </c>
      <c r="B9" s="18" t="s">
        <v>21</v>
      </c>
      <c r="C9" s="19">
        <v>11</v>
      </c>
      <c r="D9" s="20">
        <v>29</v>
      </c>
      <c r="E9" s="21">
        <v>30</v>
      </c>
      <c r="F9" s="22">
        <v>30</v>
      </c>
      <c r="G9" s="23">
        <v>30</v>
      </c>
      <c r="H9" s="21">
        <v>28</v>
      </c>
      <c r="I9" s="24">
        <v>30</v>
      </c>
      <c r="J9" s="20">
        <v>30</v>
      </c>
      <c r="K9" s="21">
        <v>30</v>
      </c>
      <c r="L9" s="24">
        <v>30</v>
      </c>
      <c r="M9" s="17">
        <v>28</v>
      </c>
      <c r="N9" s="24">
        <v>28</v>
      </c>
      <c r="O9" s="22">
        <v>29</v>
      </c>
      <c r="P9" s="25"/>
      <c r="Q9" s="8">
        <f t="shared" si="0"/>
        <v>116.16666666666667</v>
      </c>
      <c r="R9" s="26">
        <v>1</v>
      </c>
    </row>
    <row r="10" spans="1:18" ht="15.75" thickBot="1" x14ac:dyDescent="0.3">
      <c r="A10" s="27"/>
      <c r="B10" s="28"/>
      <c r="C10" s="29"/>
      <c r="D10" s="30"/>
      <c r="E10" s="31"/>
      <c r="F10" s="32"/>
      <c r="G10" s="33"/>
      <c r="H10" s="31"/>
      <c r="I10" s="34"/>
      <c r="J10" s="30"/>
      <c r="K10" s="31"/>
      <c r="L10" s="34"/>
      <c r="M10" s="27"/>
      <c r="N10" s="34"/>
      <c r="O10" s="32"/>
      <c r="P10" s="35"/>
      <c r="Q10" s="8"/>
      <c r="R10" s="36"/>
    </row>
  </sheetData>
  <mergeCells count="7">
    <mergeCell ref="A5:R5"/>
    <mergeCell ref="A3:B3"/>
    <mergeCell ref="D3:O3"/>
    <mergeCell ref="D4:F4"/>
    <mergeCell ref="G4:I4"/>
    <mergeCell ref="J4:L4"/>
    <mergeCell ref="M4:O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Layout" topLeftCell="A4" workbookViewId="0">
      <selection activeCell="P17" sqref="P17"/>
    </sheetView>
  </sheetViews>
  <sheetFormatPr defaultRowHeight="15" x14ac:dyDescent="0.25"/>
  <cols>
    <col min="1" max="1" width="6.28515625" customWidth="1"/>
    <col min="2" max="2" width="28.140625" customWidth="1"/>
    <col min="4" max="6" width="4.5703125" customWidth="1"/>
    <col min="7" max="8" width="4.42578125" customWidth="1"/>
    <col min="9" max="9" width="4.5703125" customWidth="1"/>
    <col min="10" max="10" width="3.85546875" customWidth="1"/>
    <col min="11" max="12" width="4.28515625" customWidth="1"/>
    <col min="13" max="13" width="11.7109375" customWidth="1"/>
    <col min="14" max="14" width="11.28515625" customWidth="1"/>
  </cols>
  <sheetData>
    <row r="1" spans="1:15" x14ac:dyDescent="0.25">
      <c r="A1" s="76" t="s">
        <v>113</v>
      </c>
      <c r="B1" s="2"/>
      <c r="C1" s="3"/>
    </row>
    <row r="2" spans="1:15" ht="15.75" thickBot="1" x14ac:dyDescent="0.3">
      <c r="C2" s="3"/>
    </row>
    <row r="3" spans="1:15" ht="15.75" thickBot="1" x14ac:dyDescent="0.3">
      <c r="A3" s="132" t="s">
        <v>0</v>
      </c>
      <c r="B3" s="133"/>
      <c r="C3" s="4"/>
      <c r="D3" s="113" t="s">
        <v>1</v>
      </c>
      <c r="E3" s="114"/>
      <c r="F3" s="114"/>
      <c r="G3" s="114"/>
      <c r="H3" s="114"/>
      <c r="I3" s="114"/>
      <c r="J3" s="114"/>
      <c r="K3" s="114"/>
      <c r="L3" s="114"/>
      <c r="M3" s="5"/>
      <c r="N3" s="5"/>
      <c r="O3" s="6"/>
    </row>
    <row r="4" spans="1:15" ht="45.75" thickBot="1" x14ac:dyDescent="0.3">
      <c r="A4" s="37" t="s">
        <v>2</v>
      </c>
      <c r="B4" s="38" t="s">
        <v>3</v>
      </c>
      <c r="C4" s="38" t="s">
        <v>4</v>
      </c>
      <c r="D4" s="135" t="s">
        <v>22</v>
      </c>
      <c r="E4" s="136"/>
      <c r="F4" s="137"/>
      <c r="G4" s="135" t="s">
        <v>25</v>
      </c>
      <c r="H4" s="136"/>
      <c r="I4" s="137"/>
      <c r="J4" s="129" t="s">
        <v>24</v>
      </c>
      <c r="K4" s="130"/>
      <c r="L4" s="131"/>
      <c r="M4" s="74" t="s">
        <v>5</v>
      </c>
      <c r="N4" s="74" t="s">
        <v>11</v>
      </c>
      <c r="O4" s="75" t="s">
        <v>7</v>
      </c>
    </row>
    <row r="5" spans="1:15" ht="15.75" thickBot="1" x14ac:dyDescent="0.3">
      <c r="A5" s="155" t="s">
        <v>99</v>
      </c>
      <c r="B5" s="156"/>
      <c r="C5" s="156"/>
      <c r="D5" s="156"/>
      <c r="E5" s="156"/>
      <c r="F5" s="156"/>
      <c r="G5" s="156"/>
      <c r="H5" s="156"/>
      <c r="I5" s="156"/>
      <c r="J5" s="157"/>
      <c r="K5" s="157"/>
      <c r="L5" s="157"/>
      <c r="M5" s="157"/>
      <c r="N5" s="156"/>
      <c r="O5" s="158"/>
    </row>
    <row r="6" spans="1:15" x14ac:dyDescent="0.25">
      <c r="A6" s="7">
        <v>1</v>
      </c>
      <c r="B6" s="8" t="s">
        <v>74</v>
      </c>
      <c r="C6" s="9">
        <v>14</v>
      </c>
      <c r="D6" s="10">
        <v>27</v>
      </c>
      <c r="E6" s="11">
        <v>28</v>
      </c>
      <c r="F6" s="12">
        <v>25</v>
      </c>
      <c r="G6" s="13">
        <v>27</v>
      </c>
      <c r="H6" s="11">
        <v>27</v>
      </c>
      <c r="I6" s="14">
        <v>25</v>
      </c>
      <c r="J6" s="10">
        <v>25</v>
      </c>
      <c r="K6" s="11">
        <v>26</v>
      </c>
      <c r="L6" s="12">
        <v>26</v>
      </c>
      <c r="M6" s="8"/>
      <c r="N6" s="16">
        <f t="shared" ref="N6:N17" si="0">AVERAGE(D6:F6)+AVERAGE(G6:I6)+AVERAGE(J6:L6)-M6</f>
        <v>78.666666666666671</v>
      </c>
      <c r="O6" s="16"/>
    </row>
    <row r="7" spans="1:15" x14ac:dyDescent="0.25">
      <c r="A7" s="17">
        <v>2</v>
      </c>
      <c r="B7" s="18" t="s">
        <v>71</v>
      </c>
      <c r="C7" s="19">
        <v>15</v>
      </c>
      <c r="D7" s="20">
        <v>30</v>
      </c>
      <c r="E7" s="21">
        <v>29</v>
      </c>
      <c r="F7" s="22">
        <v>30</v>
      </c>
      <c r="G7" s="23">
        <v>30</v>
      </c>
      <c r="H7" s="21">
        <v>30</v>
      </c>
      <c r="I7" s="24">
        <v>30</v>
      </c>
      <c r="J7" s="20">
        <v>30</v>
      </c>
      <c r="K7" s="21">
        <v>30</v>
      </c>
      <c r="L7" s="22">
        <v>29</v>
      </c>
      <c r="M7" s="18"/>
      <c r="N7" s="26">
        <f t="shared" si="0"/>
        <v>89.333333333333343</v>
      </c>
      <c r="O7" s="26">
        <v>1</v>
      </c>
    </row>
    <row r="8" spans="1:15" x14ac:dyDescent="0.25">
      <c r="A8" s="17">
        <v>3</v>
      </c>
      <c r="B8" s="18" t="s">
        <v>117</v>
      </c>
      <c r="C8" s="19">
        <v>16</v>
      </c>
      <c r="D8" s="20">
        <v>29</v>
      </c>
      <c r="E8" s="21">
        <v>27</v>
      </c>
      <c r="F8" s="22">
        <v>29</v>
      </c>
      <c r="G8" s="23">
        <v>29</v>
      </c>
      <c r="H8" s="21">
        <v>28</v>
      </c>
      <c r="I8" s="24">
        <v>29</v>
      </c>
      <c r="J8" s="20">
        <v>29</v>
      </c>
      <c r="K8" s="21">
        <v>28</v>
      </c>
      <c r="L8" s="22">
        <v>30</v>
      </c>
      <c r="M8" s="18"/>
      <c r="N8" s="26">
        <f t="shared" si="0"/>
        <v>86</v>
      </c>
      <c r="O8" s="26">
        <v>2</v>
      </c>
    </row>
    <row r="9" spans="1:15" x14ac:dyDescent="0.25">
      <c r="A9" s="17">
        <v>4</v>
      </c>
      <c r="B9" s="18" t="s">
        <v>103</v>
      </c>
      <c r="C9" s="19">
        <v>17</v>
      </c>
      <c r="D9" s="20">
        <v>27</v>
      </c>
      <c r="E9" s="21">
        <v>27</v>
      </c>
      <c r="F9" s="22">
        <v>26</v>
      </c>
      <c r="G9" s="23">
        <v>27</v>
      </c>
      <c r="H9" s="21">
        <v>26</v>
      </c>
      <c r="I9" s="24">
        <v>27</v>
      </c>
      <c r="J9" s="20">
        <v>25</v>
      </c>
      <c r="K9" s="21">
        <v>26</v>
      </c>
      <c r="L9" s="22">
        <v>26</v>
      </c>
      <c r="M9" s="18"/>
      <c r="N9" s="26">
        <f t="shared" si="0"/>
        <v>79</v>
      </c>
      <c r="O9" s="26"/>
    </row>
    <row r="10" spans="1:15" x14ac:dyDescent="0.25">
      <c r="A10" s="17">
        <v>5</v>
      </c>
      <c r="B10" s="18" t="s">
        <v>69</v>
      </c>
      <c r="C10" s="19">
        <v>19</v>
      </c>
      <c r="D10" s="20">
        <v>25</v>
      </c>
      <c r="E10" s="21">
        <v>25</v>
      </c>
      <c r="F10" s="22">
        <v>25</v>
      </c>
      <c r="G10" s="23">
        <v>25</v>
      </c>
      <c r="H10" s="21">
        <v>26</v>
      </c>
      <c r="I10" s="24">
        <v>26</v>
      </c>
      <c r="J10" s="20">
        <v>25</v>
      </c>
      <c r="K10" s="21">
        <v>25</v>
      </c>
      <c r="L10" s="22">
        <v>25</v>
      </c>
      <c r="M10" s="18"/>
      <c r="N10" s="26">
        <f t="shared" si="0"/>
        <v>75.666666666666671</v>
      </c>
      <c r="O10" s="26"/>
    </row>
    <row r="11" spans="1:15" x14ac:dyDescent="0.25">
      <c r="A11" s="17">
        <v>6</v>
      </c>
      <c r="B11" s="18" t="s">
        <v>116</v>
      </c>
      <c r="C11" s="19">
        <v>20</v>
      </c>
      <c r="D11" s="20">
        <v>25</v>
      </c>
      <c r="E11" s="21">
        <v>26</v>
      </c>
      <c r="F11" s="22">
        <v>25</v>
      </c>
      <c r="G11" s="23">
        <v>27</v>
      </c>
      <c r="H11" s="21">
        <v>27</v>
      </c>
      <c r="I11" s="24">
        <v>27</v>
      </c>
      <c r="J11" s="20">
        <v>25</v>
      </c>
      <c r="K11" s="21">
        <v>26</v>
      </c>
      <c r="L11" s="22">
        <v>26</v>
      </c>
      <c r="M11" s="18"/>
      <c r="N11" s="26">
        <f t="shared" si="0"/>
        <v>78</v>
      </c>
      <c r="O11" s="26"/>
    </row>
    <row r="12" spans="1:15" x14ac:dyDescent="0.25">
      <c r="A12" s="17">
        <v>7</v>
      </c>
      <c r="B12" s="18" t="s">
        <v>83</v>
      </c>
      <c r="C12" s="19">
        <v>21</v>
      </c>
      <c r="D12" s="20">
        <v>25</v>
      </c>
      <c r="E12" s="21">
        <v>25</v>
      </c>
      <c r="F12" s="22">
        <v>25</v>
      </c>
      <c r="G12" s="23">
        <v>26</v>
      </c>
      <c r="H12" s="21">
        <v>27</v>
      </c>
      <c r="I12" s="24">
        <v>25</v>
      </c>
      <c r="J12" s="20">
        <v>25</v>
      </c>
      <c r="K12" s="21">
        <v>26</v>
      </c>
      <c r="L12" s="22">
        <v>26</v>
      </c>
      <c r="M12" s="18"/>
      <c r="N12" s="26">
        <f t="shared" si="0"/>
        <v>76.666666666666671</v>
      </c>
      <c r="O12" s="26"/>
    </row>
    <row r="13" spans="1:15" x14ac:dyDescent="0.25">
      <c r="A13" s="17">
        <v>8</v>
      </c>
      <c r="B13" s="18" t="s">
        <v>118</v>
      </c>
      <c r="C13" s="19">
        <v>22</v>
      </c>
      <c r="D13" s="20">
        <v>26</v>
      </c>
      <c r="E13" s="21">
        <v>26</v>
      </c>
      <c r="F13" s="22">
        <v>26</v>
      </c>
      <c r="G13" s="23">
        <v>27</v>
      </c>
      <c r="H13" s="21">
        <v>27</v>
      </c>
      <c r="I13" s="24">
        <v>28</v>
      </c>
      <c r="J13" s="20">
        <v>27</v>
      </c>
      <c r="K13" s="21">
        <v>27</v>
      </c>
      <c r="L13" s="22">
        <v>27</v>
      </c>
      <c r="M13" s="18"/>
      <c r="N13" s="26">
        <f t="shared" si="0"/>
        <v>80.333333333333329</v>
      </c>
      <c r="O13" s="26"/>
    </row>
    <row r="14" spans="1:15" x14ac:dyDescent="0.25">
      <c r="A14" s="17">
        <v>9</v>
      </c>
      <c r="B14" s="18" t="s">
        <v>86</v>
      </c>
      <c r="C14" s="19">
        <v>23</v>
      </c>
      <c r="D14" s="20">
        <v>28</v>
      </c>
      <c r="E14" s="21">
        <v>30</v>
      </c>
      <c r="F14" s="22">
        <v>25</v>
      </c>
      <c r="G14" s="23">
        <v>27</v>
      </c>
      <c r="H14" s="21">
        <v>29</v>
      </c>
      <c r="I14" s="24">
        <v>26</v>
      </c>
      <c r="J14" s="20">
        <v>26</v>
      </c>
      <c r="K14" s="21">
        <v>27</v>
      </c>
      <c r="L14" s="22">
        <v>26</v>
      </c>
      <c r="M14" s="18"/>
      <c r="N14" s="26">
        <f t="shared" si="0"/>
        <v>81.333333333333329</v>
      </c>
      <c r="O14" s="26">
        <v>3</v>
      </c>
    </row>
    <row r="15" spans="1:15" x14ac:dyDescent="0.25">
      <c r="A15" s="17">
        <v>10</v>
      </c>
      <c r="B15" s="18" t="s">
        <v>115</v>
      </c>
      <c r="C15" s="19">
        <v>24</v>
      </c>
      <c r="D15" s="20">
        <v>26</v>
      </c>
      <c r="E15" s="21">
        <v>25</v>
      </c>
      <c r="F15" s="22">
        <v>25</v>
      </c>
      <c r="G15" s="23">
        <v>25</v>
      </c>
      <c r="H15" s="21">
        <v>25</v>
      </c>
      <c r="I15" s="24">
        <v>26</v>
      </c>
      <c r="J15" s="20">
        <v>25</v>
      </c>
      <c r="K15" s="21">
        <v>25</v>
      </c>
      <c r="L15" s="22">
        <v>25</v>
      </c>
      <c r="M15" s="18"/>
      <c r="N15" s="26">
        <f t="shared" si="0"/>
        <v>75.666666666666657</v>
      </c>
      <c r="O15" s="26"/>
    </row>
    <row r="16" spans="1:15" x14ac:dyDescent="0.25">
      <c r="A16" s="17">
        <v>11</v>
      </c>
      <c r="B16" s="18" t="s">
        <v>114</v>
      </c>
      <c r="C16" s="19">
        <v>26</v>
      </c>
      <c r="D16" s="20">
        <v>26</v>
      </c>
      <c r="E16" s="21">
        <v>26</v>
      </c>
      <c r="F16" s="22">
        <v>25</v>
      </c>
      <c r="G16" s="23">
        <v>27</v>
      </c>
      <c r="H16" s="21">
        <v>26</v>
      </c>
      <c r="I16" s="24">
        <v>26</v>
      </c>
      <c r="J16" s="20">
        <v>25</v>
      </c>
      <c r="K16" s="21">
        <v>26</v>
      </c>
      <c r="L16" s="22">
        <v>25</v>
      </c>
      <c r="M16" s="18"/>
      <c r="N16" s="26">
        <f t="shared" si="0"/>
        <v>77.333333333333329</v>
      </c>
      <c r="O16" s="26"/>
    </row>
    <row r="17" spans="1:15" x14ac:dyDescent="0.25">
      <c r="A17" s="17">
        <v>12</v>
      </c>
      <c r="B17" s="18" t="s">
        <v>65</v>
      </c>
      <c r="C17" s="19">
        <v>27</v>
      </c>
      <c r="D17" s="20">
        <v>25</v>
      </c>
      <c r="E17" s="21">
        <v>27</v>
      </c>
      <c r="F17" s="22">
        <v>28</v>
      </c>
      <c r="G17" s="23">
        <v>28</v>
      </c>
      <c r="H17" s="21">
        <v>26</v>
      </c>
      <c r="I17" s="24">
        <v>26</v>
      </c>
      <c r="J17" s="20">
        <v>27</v>
      </c>
      <c r="K17" s="21">
        <v>28</v>
      </c>
      <c r="L17" s="22">
        <v>28</v>
      </c>
      <c r="M17" s="18"/>
      <c r="N17" s="26">
        <f t="shared" si="0"/>
        <v>81</v>
      </c>
      <c r="O17" s="26"/>
    </row>
    <row r="18" spans="1:15" ht="15.75" thickBot="1" x14ac:dyDescent="0.3">
      <c r="A18" s="27"/>
      <c r="B18" s="28"/>
      <c r="C18" s="29"/>
      <c r="D18" s="30"/>
      <c r="E18" s="31"/>
      <c r="F18" s="32"/>
      <c r="G18" s="33"/>
      <c r="H18" s="31"/>
      <c r="I18" s="34"/>
      <c r="J18" s="30"/>
      <c r="K18" s="31"/>
      <c r="L18" s="32"/>
      <c r="M18" s="28"/>
      <c r="N18" s="36"/>
      <c r="O18" s="36"/>
    </row>
  </sheetData>
  <mergeCells count="5">
    <mergeCell ref="A5:O5"/>
    <mergeCell ref="A3:B3"/>
    <mergeCell ref="D4:F4"/>
    <mergeCell ref="G4:I4"/>
    <mergeCell ref="J4:L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Авт. муж+</vt:lpstr>
      <vt:lpstr>Авт. жен+</vt:lpstr>
      <vt:lpstr>Женская, длинные 1+2 вид+</vt:lpstr>
      <vt:lpstr>!Женский модный образ+</vt:lpstr>
      <vt:lpstr>!Муж. модный образ+</vt:lpstr>
      <vt:lpstr>!Постиж+</vt:lpstr>
      <vt:lpstr>Кудри и Волны+</vt:lpstr>
      <vt:lpstr>Свадебная прическа+</vt:lpstr>
      <vt:lpstr>Свадебная, юниоры+</vt:lpstr>
      <vt:lpstr>Барбер шоп+</vt:lpstr>
      <vt:lpstr>Хвост+</vt:lpstr>
      <vt:lpstr>Кератин+</vt:lpstr>
      <vt:lpstr>КОСА+</vt:lpstr>
      <vt:lpstr>Hair Tatoo</vt:lpstr>
      <vt:lpstr>Авт жен уч+</vt:lpstr>
      <vt:lpstr>Коса уч+</vt:lpstr>
      <vt:lpstr>Кудри и волны уч.</vt:lpstr>
      <vt:lpstr>Командный кубок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2017-10-31T10:43:29Z</dcterms:modified>
</cp:coreProperties>
</file>